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1.xml.rels" ContentType="application/vnd.openxmlformats-package.relationships+xml"/>
  <Override PartName="/xl/worksheets/_rels/sheet5.xml.rels" ContentType="application/vnd.openxmlformats-package.relationships+xml"/>
  <Override PartName="/xl/worksheets/_rels/sheet10.xml.rels" ContentType="application/vnd.openxmlformats-package.relationships+xml"/>
  <Override PartName="/xl/worksheets/_rels/sheet4.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tables/table3.xml" ContentType="application/vnd.openxmlformats-officedocument.spreadsheetml.table+xml"/>
  <Override PartName="/xl/tables/table1.xml" ContentType="application/vnd.openxmlformats-officedocument.spreadsheetml.table+xml"/>
  <Override PartName="/xl/tables/table6.xml" ContentType="application/vnd.openxmlformats-officedocument.spreadsheetml.table+xml"/>
  <Override PartName="/xl/tables/table4.xml" ContentType="application/vnd.openxmlformats-officedocument.spreadsheetml.table+xml"/>
  <Override PartName="/xl/tables/table9.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8.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Nodes" sheetId="2" state="visible" r:id="rId4"/>
    <sheet name="Edges" sheetId="3" state="visible" r:id="rId5"/>
    <sheet name="Morrisound credits" sheetId="4" state="visible" r:id="rId6"/>
    <sheet name="Personnel moves" sheetId="5" state="visible" r:id="rId7"/>
    <sheet name="Cities" sheetId="6" state="visible" r:id="rId8"/>
    <sheet name="Lineage counts" sheetId="7" state="visible" r:id="rId9"/>
    <sheet name="Network metrics" sheetId="8" state="visible" r:id="rId10"/>
    <sheet name="Source register" sheetId="9" state="visible" r:id="rId11"/>
    <sheet name="Data dictionary" sheetId="10" state="visible" r:id="rId12"/>
    <sheet name="Spread milestones" sheetId="11" state="visible" r:id="rId13"/>
    <sheet name="Open items" sheetId="12" state="visible" r:id="rId1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<sst xmlns="http://schemas.openxmlformats.org/spreadsheetml/2006/main" count="17233" uniqueCount="3826">
  <si>
    <t xml:space="preserve">The Tampa Death Metal Family Tree</t>
  </si>
  <si>
    <t xml:space="preserve">Node and edge dataset behind the interactive map and the PDF reference. The Music Cities™. Compiled September 2026.</t>
  </si>
  <si>
    <t xml:space="preserve">Release 1.2.0. Data version 2026.09.05, generated 2026-09-05T20:54:24Z, data cutoff 5 September 2026. Node count on the Nodes sheet includes the 18 hub and cluster nodes; the PDF headline count of 371 bands, people and institutions excludes them. The Edges sheet holds 1130 connections, the same count as the PDF cover and the map header.</t>
  </si>
  <si>
    <t xml:space="preserve">Sheets</t>
  </si>
  <si>
    <t xml:space="preserve">Nodes: every band, person, studio, label, festival, venue, media node and hub on the map, one row each, with lineage, city, hub region, founding year, style, Morrisound flag, status as of the cutoff, confidence, sources, network metrics and a short note.</t>
  </si>
  <si>
    <t xml:space="preserve">Edges: every connection, one row each: source, target, relation type, years and a note. Direction matters for founded, member of, moved to, spawned, became, produced, worked at, recorded at and influenced.</t>
  </si>
  <si>
    <t xml:space="preserve">Morrisound credits: every recording edge to Morrisound, one row per band, with the albums, years and producers, plus the albums often miscredited to the studio and where they were in fact made.</t>
  </si>
  <si>
    <t xml:space="preserve">Personnel moves: every person on the map with two or more band affiliations, in joining order.</t>
  </si>
  <si>
    <t xml:space="preserve">Cities: counts of bands, Morrisound tracked bands, people and institutions by hub region, computed with formulas from the Nodes sheet.</t>
  </si>
  <si>
    <t xml:space="preserve">Lineage counts: nodes per lineage and per kind, computed with formulas from the Nodes sheet.</t>
  </si>
  <si>
    <t xml:space="preserve">Spread milestones: dated events, 1981 to 2026, with source ids.</t>
  </si>
  <si>
    <t xml:space="preserve">Network metrics: degree, distinct neighbours, betweenness and people and production betweenness for every node, with the counting method.</t>
  </si>
  <si>
    <t xml:space="preserve">Source register: every source id used in the Nodes sheet, the PDF and the map, with tier and address.</t>
  </si>
  <si>
    <t xml:space="preserve">Data dictionary: field by field definitions for the Nodes and Edges sheets.</t>
  </si>
  <si>
    <t xml:space="preserve">Open items: items still carrying lower confidence or deliberately left off the map.</t>
  </si>
  <si>
    <t xml:space="preserve">Conventions</t>
  </si>
  <si>
    <t xml:space="preserve">Data are current through 5 September 2026. Status describes what the sources record as of that date; activity after it is worded as announced or scheduled. Confidence: High means an official, book or scholarly source, or three sources including press; Medium means Wikipedia, Metal Archives or a single press report; Low means a detail still flagged as unverified.</t>
  </si>
  <si>
    <t xml:space="preserve">Node IDs are the join key between Nodes and Edges. Years are founding year for bands and institutions and birth year for people where known. Place year is the year a node is placed on the timeline: for people it is the year of their first affiliation on the map.</t>
  </si>
  <si>
    <t xml:space="preserve">Morrisound flag: Tracked means at least one full album was tracked at Morrisound Recording, verified by album and year; Partial means a record mixed or mastered there only, or a Scott Burns production made elsewhere. A band is linked to any studio only when a specific album and year are recorded for it.</t>
  </si>
  <si>
    <t xml:space="preserve">Hub region: the place of formation or stated home base folded into a metro hub (Tampa Bay includes Brandon, Temple Terrace, Ybor City, Clearwater, St. Petersburg, Tarpon Springs, Gibsonton and Sarasota; Orlando includes Altamonte Springs and Sanford; South Florida is Miami and Fort Lauderdale; New York includes Long Island, Yonkers, the Bronx, New Jersey and Rhode Island; English Midlands includes Birmingham, Coventry, Nottingham, Liverpool, Telford and the Yorkshire towns; Ruhr includes Essen, Gelsenkirchen, Dortmund, Hagen and Meschede). A band that relocated sits at its Florida home with its origin in the City field.</t>
  </si>
  <si>
    <t xml:space="preserve">Relation types on Edges: founded, member of, moved to, spawned (a band formed by members of another), became (a rename or direct successor), side project, produced, worked at (a staff or A and R role), recorded at (band to studio, album and year in the note), label, festival / venue / tour, collaboration, guest support (never membership), influenced (only where the descendants have said it themselves).</t>
  </si>
  <si>
    <t xml:space="preserve">ID</t>
  </si>
  <si>
    <t xml:space="preserve">Name</t>
  </si>
  <si>
    <t xml:space="preserve">Kind</t>
  </si>
  <si>
    <t xml:space="preserve">Person class</t>
  </si>
  <si>
    <t xml:space="preserve">Lineage</t>
  </si>
  <si>
    <t xml:space="preserve">City</t>
  </si>
  <si>
    <t xml:space="preserve">Hub region</t>
  </si>
  <si>
    <t xml:space="preserve">Year</t>
  </si>
  <si>
    <t xml:space="preserve">End</t>
  </si>
  <si>
    <t xml:space="preserve">Place year</t>
  </si>
  <si>
    <t xml:space="preserve">Place year basis</t>
  </si>
  <si>
    <t xml:space="preserve">Style or role</t>
  </si>
  <si>
    <t xml:space="preserve">Morrisound</t>
  </si>
  <si>
    <t xml:space="preserve">Status</t>
  </si>
  <si>
    <t xml:space="preserve">Status as of</t>
  </si>
  <si>
    <t xml:space="preserve">Confidence</t>
  </si>
  <si>
    <t xml:space="preserve">Sources</t>
  </si>
  <si>
    <t xml:space="preserve">Degree</t>
  </si>
  <si>
    <t xml:space="preserve">Betweenness</t>
  </si>
  <si>
    <t xml:space="preserve">People and production betweenness</t>
  </si>
  <si>
    <t xml:space="preserve">Note</t>
  </si>
  <si>
    <t xml:space="preserve">Lineup</t>
  </si>
  <si>
    <t xml:space="preserve">venom</t>
  </si>
  <si>
    <t xml:space="preserve">Venom</t>
  </si>
  <si>
    <t xml:space="preserve">band</t>
  </si>
  <si>
    <t xml:space="preserve">Precursors and influences</t>
  </si>
  <si>
    <t xml:space="preserve">Newcastle</t>
  </si>
  <si>
    <t xml:space="preserve">English Midlands</t>
  </si>
  <si>
    <t xml:space="preserve">founding year</t>
  </si>
  <si>
    <t xml:space="preserve">proto black and thrash</t>
  </si>
  <si>
    <t xml:space="preserve">active</t>
  </si>
  <si>
    <t xml:space="preserve">5 September 2026</t>
  </si>
  <si>
    <t xml:space="preserve">Medium</t>
  </si>
  <si>
    <t xml:space="preserve">W MA</t>
  </si>
  <si>
    <t xml:space="preserve">Welcome to Hell (1981) and Black Metal (1982) supply the imagery and the speed that the first death metal bands start from. Possessed and the Florida teenagers name the band among their starting points.</t>
  </si>
  <si>
    <t xml:space="preserve">darkangel</t>
  </si>
  <si>
    <t xml:space="preserve">Dark Angel</t>
  </si>
  <si>
    <t xml:space="preserve">Los Angeles</t>
  </si>
  <si>
    <t xml:space="preserve">thrash</t>
  </si>
  <si>
    <t xml:space="preserve">Darkness Descends (1986, Combat, produced by Randy Burns) is Gene Hoglan's band before Death; Extinction Level Event (2025) is the current record.</t>
  </si>
  <si>
    <t xml:space="preserve">slayer</t>
  </si>
  <si>
    <t xml:space="preserve">Slayer</t>
  </si>
  <si>
    <t xml:space="preserve">ended 2019; reunion shows 2024 to 2026</t>
  </si>
  <si>
    <t xml:space="preserve">Reign in Blood (1986) is the record Death, Obituary and Morbid Angel most often cite. In the project's reading it fixes the tempo and the riff language the Tampa bands push past.</t>
  </si>
  <si>
    <t xml:space="preserve">sodom</t>
  </si>
  <si>
    <t xml:space="preserve">Sodom</t>
  </si>
  <si>
    <t xml:space="preserve">Gelsenkirchen</t>
  </si>
  <si>
    <t xml:space="preserve">Ruhr</t>
  </si>
  <si>
    <t xml:space="preserve">In the Sign of Evil (1984) and Obsessed by Cruelty (1986) are on the tape trading circuit that reaches Florida and Stockholm; Harris Johns produces the classic albums.</t>
  </si>
  <si>
    <t xml:space="preserve">celticfrost</t>
  </si>
  <si>
    <t xml:space="preserve">Hellhammer and Celtic Frost</t>
  </si>
  <si>
    <t xml:space="preserve">Zurich</t>
  </si>
  <si>
    <t xml:space="preserve">proto death and doom</t>
  </si>
  <si>
    <t xml:space="preserve">ended 2008</t>
  </si>
  <si>
    <t xml:space="preserve">Tom G. Warrior's grunt is the vocal model Kam Lee names for the growl he uses on the first Death demos, and Morbid Tales (1984) is the record the death doom bands start from.</t>
  </si>
  <si>
    <t xml:space="preserve">kreator</t>
  </si>
  <si>
    <t xml:space="preserve">Kreator</t>
  </si>
  <si>
    <t xml:space="preserve">Essen</t>
  </si>
  <si>
    <t xml:space="preserve">Tracked</t>
  </si>
  <si>
    <t xml:space="preserve">W WRN MA</t>
  </si>
  <si>
    <t xml:space="preserve">Pleasure to Kill (1986, produced by Harris Johns) is the German seed. Renewal (1992) is tracked at Morrisound with Tom Morris, the one Teutonic thrash album made in Tampa, and Mille Petrozza plays alongside Chuck Schuldiner in Voodoocult in 1994.</t>
  </si>
  <si>
    <t xml:space="preserve">possessed</t>
  </si>
  <si>
    <t xml:space="preserve">Possessed</t>
  </si>
  <si>
    <t xml:space="preserve">San Francisco Bay Area</t>
  </si>
  <si>
    <t xml:space="preserve">Bay Area</t>
  </si>
  <si>
    <t xml:space="preserve">proto death metal</t>
  </si>
  <si>
    <t xml:space="preserve">active; Seven Churches 40th anniversary tour 2025 to 2026</t>
  </si>
  <si>
    <t xml:space="preserve">High</t>
  </si>
  <si>
    <t xml:space="preserve">W MUD MA</t>
  </si>
  <si>
    <t xml:space="preserve">The 1984 Death Metal demo and Seven Churches (1985, Combat, produced by Randy Burns) give the genre its name in Jeff Becerra's telling and its first album. Guitarist Daniel Gonzalez later joins Gruesome.</t>
  </si>
  <si>
    <t xml:space="preserve">bathory</t>
  </si>
  <si>
    <t xml:space="preserve">Bathory</t>
  </si>
  <si>
    <t xml:space="preserve">Stockholm</t>
  </si>
  <si>
    <t xml:space="preserve">proto black metal</t>
  </si>
  <si>
    <t xml:space="preserve">ended 2004</t>
  </si>
  <si>
    <t xml:space="preserve">Quorthon's one man project is the first Swedish extreme metal band; the Swedish death metal histories treat Merciless as the first band after it.</t>
  </si>
  <si>
    <t xml:space="preserve">master</t>
  </si>
  <si>
    <t xml:space="preserve">Master and Death Strike</t>
  </si>
  <si>
    <t xml:space="preserve">Chicago</t>
  </si>
  <si>
    <t xml:space="preserve">Paul Speckmann's Death Strike demo circulates from 1985 and the Master album (1990) is among the first death metal signings at Nuclear Blast. Speckmann relocates to the Czech Republic in 1999.</t>
  </si>
  <si>
    <t xml:space="preserve">necrophagia</t>
  </si>
  <si>
    <t xml:space="preserve">Necrophagia</t>
  </si>
  <si>
    <t xml:space="preserve">Wellsville, Ohio</t>
  </si>
  <si>
    <t xml:space="preserve">early death metal</t>
  </si>
  <si>
    <t xml:space="preserve">ended 2018</t>
  </si>
  <si>
    <t xml:space="preserve">Season of the Dead (1987) and the 1984 to 1986 demos circulate on the same tape trading network as the Mantas and Death demos. Killjoy dies in 2018.</t>
  </si>
  <si>
    <t xml:space="preserve">nuclearassault</t>
  </si>
  <si>
    <t xml:space="preserve">Nuclear Assault</t>
  </si>
  <si>
    <t xml:space="preserve">New York</t>
  </si>
  <si>
    <t xml:space="preserve">active sporadically</t>
  </si>
  <si>
    <t xml:space="preserve">Dan Lilker's band shares Combat with Death; Lilker founds Brutal Truth in 1990.</t>
  </si>
  <si>
    <t xml:space="preserve">repulsion</t>
  </si>
  <si>
    <t xml:space="preserve">Repulsion</t>
  </si>
  <si>
    <t xml:space="preserve">Flint, Michigan</t>
  </si>
  <si>
    <t xml:space="preserve">proto grindcore and death</t>
  </si>
  <si>
    <t xml:space="preserve">W MUD WDGR MA</t>
  </si>
  <si>
    <t xml:space="preserve">Horrified is recorded in 1986 and released in 1989 on Necrosis, the Earache imprint run by Carcass. Cannibal Corpse, Napalm Death and Nihilist name it; Scott Carlson writes the foreword to the revised Choosing Death.</t>
  </si>
  <si>
    <t xml:space="preserve">slaughter</t>
  </si>
  <si>
    <t xml:space="preserve">Slaughter</t>
  </si>
  <si>
    <t xml:space="preserve">Toronto</t>
  </si>
  <si>
    <t xml:space="preserve">proto death and thrash</t>
  </si>
  <si>
    <t xml:space="preserve">reunited June 2026</t>
  </si>
  <si>
    <t xml:space="preserve">W BHU MA</t>
  </si>
  <si>
    <t xml:space="preserve">Strappado (1987) is Canada's proto death album. Chuck Schuldiner joins in January 1986 and returns to Florida within weeks. The band reunites in June 2026 with its first new song in decades.</t>
  </si>
  <si>
    <t xml:space="preserve">avatar</t>
  </si>
  <si>
    <t xml:space="preserve">Avatar</t>
  </si>
  <si>
    <t xml:space="preserve">Tampa Bay origin</t>
  </si>
  <si>
    <t xml:space="preserve">Tarpon Springs</t>
  </si>
  <si>
    <t xml:space="preserve">Tampa Bay</t>
  </si>
  <si>
    <t xml:space="preserve">heavy metal</t>
  </si>
  <si>
    <t xml:space="preserve">became Savatage 1983</t>
  </si>
  <si>
    <t xml:space="preserve">Jon and Criss Oliva's first band, formed after the family moves from New Jersey. Renamed Savatage in 1983.</t>
  </si>
  <si>
    <t xml:space="preserve">crissoliva</t>
  </si>
  <si>
    <t xml:space="preserve">Criss Oliva</t>
  </si>
  <si>
    <t xml:space="preserve">person</t>
  </si>
  <si>
    <t xml:space="preserve">personnel connector</t>
  </si>
  <si>
    <t xml:space="preserve">Tampa</t>
  </si>
  <si>
    <t xml:space="preserve">first documented activity</t>
  </si>
  <si>
    <t xml:space="preserve">guitar; Avatar, Savatage</t>
  </si>
  <si>
    <t xml:space="preserve">died 17 October 1993</t>
  </si>
  <si>
    <t xml:space="preserve">W</t>
  </si>
  <si>
    <t xml:space="preserve">The Savatage guitarist on eight albums, killed by a drunk driver on Highway 301 near Zephyrhills.</t>
  </si>
  <si>
    <t xml:space="preserve">jonoliva</t>
  </si>
  <si>
    <t xml:space="preserve">Jon Oliva</t>
  </si>
  <si>
    <t xml:space="preserve">vocals, keyboards; Savatage, Trans-Siberian Orchestra, Jon Oliva's Pain</t>
  </si>
  <si>
    <t xml:space="preserve">active but not touring</t>
  </si>
  <si>
    <t xml:space="preserve">Founds Avatar and Savatage with his brother, steps back from the stage in 1992, co founds Trans-Siberian Orchestra in 1996 and Jon Oliva's Pain in 2003, and attends the 2025 Morrisound marker unveiling.</t>
  </si>
  <si>
    <t xml:space="preserve">jimmorris</t>
  </si>
  <si>
    <t xml:space="preserve">Jim Morris</t>
  </si>
  <si>
    <t xml:space="preserve">institutional connector</t>
  </si>
  <si>
    <t xml:space="preserve">founder, engineer, producer; Morrisound</t>
  </si>
  <si>
    <t xml:space="preserve">W MSJ WSI WDG WMA MBM</t>
  </si>
  <si>
    <t xml:space="preserve">Co founds Morrisound in 1981 and engineers Savatage's Sirens in 1983. Produces Death's Symbolic (1995) and The Sound of Perseverance (1998), Control Denied, Morbid Angel's Gateways to Annihilation, Cannibal Corpse's Gallery of Suicide, Deicide's Insineratehymn, Brutality, Monstrosity's Imperial Doom and Screams from Beneath the Surface (2026), Kamelot's first three albums and every Iced Earth release from The Dark Saga. Remixes Human in 2011 after Sony loses the masters.</t>
  </si>
  <si>
    <t xml:space="preserve">keithcollins</t>
  </si>
  <si>
    <t xml:space="preserve">Keith Collins</t>
  </si>
  <si>
    <t xml:space="preserve">bass; Savatage; radio host</t>
  </si>
  <si>
    <t xml:space="preserve">Savatage's bassist from 1981 and later co host of The Pit on WXTB 97.9, the Tampa metal radio show of the early 1990s.</t>
  </si>
  <si>
    <t xml:space="preserve">tommorris</t>
  </si>
  <si>
    <t xml:space="preserve">Tom Morris</t>
  </si>
  <si>
    <t xml:space="preserve">runs the studio's business; off the console since 2022</t>
  </si>
  <si>
    <t xml:space="preserve">W MST BBM WAM WKY WRN</t>
  </si>
  <si>
    <t xml:space="preserve">Co founds Morrisound with his brother in 1981. Engineers and mixes Altars of Madness (1988) and Blessed Are the Sick (1991), produces Nocturnus's The Key and Thresholds, Iced Earth's Night of the Stormrider and Burnt Offerings and Kreator's Renewal, and co engineers Covenant. Steps away from engineering in 2022 because of hearing loss.</t>
  </si>
  <si>
    <t xml:space="preserve">schuldiner</t>
  </si>
  <si>
    <t xml:space="preserve">Chuck Schuldiner</t>
  </si>
  <si>
    <t xml:space="preserve">Altamonte Springs</t>
  </si>
  <si>
    <t xml:space="preserve">Orlando</t>
  </si>
  <si>
    <t xml:space="preserve">guitar, vocals; founder of Death</t>
  </si>
  <si>
    <t xml:space="preserve">died 13 December 2001</t>
  </si>
  <si>
    <t xml:space="preserve">W BHU WHU JPMS</t>
  </si>
  <si>
    <t xml:space="preserve">Forms Mantas at sixteen, an international tape trader before the band has a record. Joins Slaughter in Toronto for a few weeks in January 1986, spends a year in the Bay Area with Chris Reifert, and comes home to record Leprosy at Morrisound in 1988. After the 1990 European tour goes out under the Death name without him he rebuilds the band around guest musicians for every album, which is why so many of the map's connectors pass through it. Plays in Voodoocult in Germany in 1994, founds Control Denied in 1996, and dies of a brain tumour on 13 December 2001, aged 34. Born Human (Decibel Books, 2025) is the biography.</t>
  </si>
  <si>
    <t xml:space="preserve">crimsonglory</t>
  </si>
  <si>
    <t xml:space="preserve">Crimson Glory</t>
  </si>
  <si>
    <t xml:space="preserve">Sarasota</t>
  </si>
  <si>
    <t xml:space="preserve">progressive and power metal</t>
  </si>
  <si>
    <t xml:space="preserve">active; Chasing the Hydra (17 April 2026), the first album in 27 years</t>
  </si>
  <si>
    <t xml:space="preserve">W WTR MZC BBM MA</t>
  </si>
  <si>
    <t xml:space="preserve">Pierced Arrow, then Beowulf, then Crimson Glory. Crimson Glory (1986, Par Records) and Transcendence (1988) are both Morrisound records, with Jim and Tom Morris producing Transcendence and a young Scott Burns among the assistants. Midnight dies in 2009; Jeff Lords attends the 2025 Morrisound marker unveiling.</t>
  </si>
  <si>
    <t xml:space="preserve">curtisbeeson</t>
  </si>
  <si>
    <t xml:space="preserve">Curtis Beeson</t>
  </si>
  <si>
    <t xml:space="preserve">Brandon</t>
  </si>
  <si>
    <t xml:space="preserve">drums; Nasty Savage, Denial Fiend</t>
  </si>
  <si>
    <t xml:space="preserve">died 7 October 2024</t>
  </si>
  <si>
    <t xml:space="preserve">W MSB</t>
  </si>
  <si>
    <t xml:space="preserve">Nasty Savage's drummer 1983 to 1990 and 2003 to 2012, and a member of Denial Fiend with Kam Lee and Terry Butler.</t>
  </si>
  <si>
    <t xml:space="preserve">kamlee</t>
  </si>
  <si>
    <t xml:space="preserve">Kam Lee</t>
  </si>
  <si>
    <t xml:space="preserve">vocals; Mantas, Death, Massacre</t>
  </si>
  <si>
    <t xml:space="preserve">active with Massacre</t>
  </si>
  <si>
    <t xml:space="preserve">W GRM JPMS</t>
  </si>
  <si>
    <t xml:space="preserve">Drums and vocals in Mantas and Death from 1983 to 1985, among the earliest users of the death growl, which he models on Tom G. Warrior. Joins Massacre in 1985 and fronts it through From Beyond (1991) and Necrolution (2024). Co publishes the Comatose fanzine in Orlando with Jim Pedersen, and forms Denial Fiend (2006), Bone Gnawer and The Grotesquery.</t>
  </si>
  <si>
    <t xml:space="preserve">mantas</t>
  </si>
  <si>
    <t xml:space="preserve">Mantas</t>
  </si>
  <si>
    <t xml:space="preserve">became Death 1984</t>
  </si>
  <si>
    <t xml:space="preserve">W BHU JPMS LTD MA</t>
  </si>
  <si>
    <t xml:space="preserve">Chuck Schuldiner, Rick Rozz and Kam Lee, aged sixteen and seventeen, form Mantas in the Orlando suburb of Altamonte Springs in 1983. The Death by Metal demo (1984) travels the tape trading network; the band renames itself Death the same year. Left to Die records the Mantas material in 2026.</t>
  </si>
  <si>
    <t xml:space="preserve">browning</t>
  </si>
  <si>
    <t xml:space="preserve">Mike Browning</t>
  </si>
  <si>
    <t xml:space="preserve">drums, vocals; Morbid Angel, Nocturnus, Nocturnus AD</t>
  </si>
  <si>
    <t xml:space="preserve">died 13 July 2026</t>
  </si>
  <si>
    <t xml:space="preserve">W DMB BMB WMM</t>
  </si>
  <si>
    <t xml:space="preserve">Co founds Morbid Angel in 1983 and sings and drums on Abominations of Desolation; leaves in 1986 after a falling out with Azagthoth, plays briefly in Incubus, founds Nocturnus in 1987 and co founds Nocturnus AD in 2013 (Paradox 2019, Unicursal 2024, Profound Lore). Also drums in Acheron and After Death. Dies in Tampa on 13 July 2026, aged 62.</t>
  </si>
  <si>
    <t xml:space="preserve">morbidangel</t>
  </si>
  <si>
    <t xml:space="preserve">Morbid Angel</t>
  </si>
  <si>
    <t xml:space="preserve">death metal</t>
  </si>
  <si>
    <t xml:space="preserve">active; no album since Kingdoms Disdained (2017); dropped off the November 2024 Devastation on the Nation tour</t>
  </si>
  <si>
    <t xml:space="preserve">W WAM WCO WHE WKD WMM MPM RIF BIM MIM MA</t>
  </si>
  <si>
    <t xml:space="preserve">Trey Azagthoth forms Ice, then Heretic, then Morbid Angel in 1983 with Mike Browning; the band spends 1986 in Charlotte, North Carolina and returns to Tampa with David Vincent. Abominations of Desolation (recorded 1986) is shelved until 1991. Altars of Madness (recorded at Morrisound in December 1988, engineered by Tom Morris, executive produced by Digby Pearson) is Earache's first Florida record and the band's first European tour is the Grindcrusher package of November 1989. Blessed Are the Sick (1991), Covenant (1993, the first death metal album on a major, Giant), Domination (1995), Formulas Fatal to the Flesh (1998) and Gateways to Annihilation (2000) are all Morrisound albums. Heretic (2003) is the first made elsewhere.</t>
  </si>
  <si>
    <t xml:space="preserve">Trey Azagthoth (guitar, throughout), Steve Tucker (vocals, bass, 1997 to 2001, 2003 to 2004, 2015 to present), Dan Vadim Von (guitar, 2017 to present), Scott Fuller (drums, 2017 to 2023); David Vincent, Pete Sandoval, Richard Brunelle, Erik Rutan, Mike Browning earlier</t>
  </si>
  <si>
    <t xml:space="preserve">nastyronnie</t>
  </si>
  <si>
    <t xml:space="preserve">Nasty Ronnie</t>
  </si>
  <si>
    <t xml:space="preserve">founding or core member</t>
  </si>
  <si>
    <t xml:space="preserve">vocals; founder of Nasty Savage</t>
  </si>
  <si>
    <t xml:space="preserve">Ronnie Galletti founds Nasty Savage in 1983 and smashes television sets on stage; still fronts the band, billed for Tampa Death Fest in September 2026.</t>
  </si>
  <si>
    <t xml:space="preserve">nastysavage</t>
  </si>
  <si>
    <t xml:space="preserve">Nasty Savage</t>
  </si>
  <si>
    <t xml:space="preserve">thrash and proto death</t>
  </si>
  <si>
    <t xml:space="preserve">active; billed to headline Tampa Death Fest 5 September 2026</t>
  </si>
  <si>
    <t xml:space="preserve">W DNS TDF MSB RVO MA</t>
  </si>
  <si>
    <t xml:space="preserve">Nasty Ronnie's band is the first Tampa Bay act to make records, play the clubs and tour Europe, and the one James Murphy and Glen Benton name as the local proof it could be done. Nasty Savage (1985, Metal Blade), Indulgence (1987), Abstract Reality (1988) and Penetration Point (1989) are all Morrisound sessions with Jim Morris. Jeopardy Room (2024) is the fifth album. Drummer Curtis Beeson dies on 7 October 2024.</t>
  </si>
  <si>
    <t xml:space="preserve">Nasty Ronnie Galletti (vocals), David Austin and Ben Meyer (guitars), Curtis Beeson (drums, to 2012), Fred Dregischan then Richard Bateman (bass)</t>
  </si>
  <si>
    <t xml:space="preserve">rickrozz</t>
  </si>
  <si>
    <t xml:space="preserve">Rick Rozz</t>
  </si>
  <si>
    <t xml:space="preserve">guitar; Mantas, Death, Massacre, Left to Die</t>
  </si>
  <si>
    <t xml:space="preserve">active with Massacre and Left to Die</t>
  </si>
  <si>
    <t xml:space="preserve">W BLT LTD</t>
  </si>
  <si>
    <t xml:space="preserve">Frederick DeLillo. Mantas and Death 1983 to 1985, Massacre 1985 to 1987, back in Death for Leprosy (1988), back in Massacre from 1989. Co founds Left to Die in 2022 to play the early Death material; Initium Mortis is released on Relapse on 17 July 2026.</t>
  </si>
  <si>
    <t xml:space="preserve">savatage</t>
  </si>
  <si>
    <t xml:space="preserve">Savatage</t>
  </si>
  <si>
    <t xml:space="preserve">Tarpon Springs and Clearwater</t>
  </si>
  <si>
    <t xml:space="preserve">heavy and progressive metal</t>
  </si>
  <si>
    <t xml:space="preserve">active; 2026 European tour; final album Curtain Call planned</t>
  </si>
  <si>
    <t xml:space="preserve">W WSI BSV SVT BBM MA</t>
  </si>
  <si>
    <t xml:space="preserve">Sirens (1983) is recorded at Morrisound in a single January day with Jim Morris engineering, the studio's first metal release. Criss Oliva is killed by a drunk driver on 17 October 1993. The band spins off Trans-Siberian Orchestra, whose organisation buys the Morrisound building in 2014. Reunion shows from 2025; Jon Oliva does not tour.</t>
  </si>
  <si>
    <t xml:space="preserve">Jon Oliva (vocals, keyboards), Criss Oliva (guitar, to 1993), Keith Collins (bass, 1981 to 1986), Steve Wacholz (drums); later Zak Stevens, Al Pitrelli, Chris Caffery, Johnny Lee Middleton, Jeff Plate</t>
  </si>
  <si>
    <t xml:space="preserve">azagthoth</t>
  </si>
  <si>
    <t xml:space="preserve">Trey Azagthoth</t>
  </si>
  <si>
    <t xml:space="preserve">guitar; founder of Morbid Angel</t>
  </si>
  <si>
    <t xml:space="preserve">George Emmanuel III founds Ice, Heretic and Morbid Angel in 1983 and is the band's only constant member through eleven albums.</t>
  </si>
  <si>
    <t xml:space="preserve">allenwest</t>
  </si>
  <si>
    <t xml:space="preserve">Allen West</t>
  </si>
  <si>
    <t xml:space="preserve">guitar; Massacre, Obituary, Six Feet Under</t>
  </si>
  <si>
    <t xml:space="preserve">active with Southwicked</t>
  </si>
  <si>
    <t xml:space="preserve">Co founds Massacre in 1984 and plays in Executioner and Obituary through Slowly We Rot; back in Obituary 1991 to 1998 and 2003 to 2006. Co founds Six Feet Under with Chris Barnes in 1993 and leaves after Warpath (1997). Founds Lowbrow (1998) and Southwicked (2011).</t>
  </si>
  <si>
    <t xml:space="preserve">atheist</t>
  </si>
  <si>
    <t xml:space="preserve">Atheist</t>
  </si>
  <si>
    <t xml:space="preserve">technical and progressive death metal</t>
  </si>
  <si>
    <t xml:space="preserve">active; new material written 2025, no album released by the cutoff</t>
  </si>
  <si>
    <t xml:space="preserve">W WPT WUP WEL MSA2 MA</t>
  </si>
  <si>
    <t xml:space="preserve">Kelly Shaefer's band runs through the names Oblivion and R.A.V.A.G.E. before settling on Atheist in 1987. Piece of Time (recorded at Morrisound in late 1988) and Unquestionable Presence (1991) are Scott Burns productions and the founding documents of technical death metal; Roger Patterson dies in a touring van accident on 12 February 1991 and Tony Choy plays his bass lines. Elements (1993) is made in Gainesville. The band reforms in 2006.</t>
  </si>
  <si>
    <t xml:space="preserve">Kelly Shaefer (vocals, guitar), Rand Burkey (guitar), Roger Patterson (bass, to 1991), Steve Flynn (drums, 1984 to 1992, 2006 to 2023); Tony Choy (bass, 1991 to 1993)</t>
  </si>
  <si>
    <t xml:space="preserve">billandrews</t>
  </si>
  <si>
    <t xml:space="preserve">Bill Andrews</t>
  </si>
  <si>
    <t xml:space="preserve">drums; Massacre, Death</t>
  </si>
  <si>
    <t xml:space="preserve">inactive</t>
  </si>
  <si>
    <t xml:space="preserve">Co founds Massacre in 1984, drums on Leprosy and Spiritual Healing, and leads the 1990 Death European tour that goes out without Schuldiner before returning to Massacre for From Beyond.</t>
  </si>
  <si>
    <t xml:space="preserve">death</t>
  </si>
  <si>
    <t xml:space="preserve">Death</t>
  </si>
  <si>
    <t xml:space="preserve">death metal, later progressive death metal</t>
  </si>
  <si>
    <t xml:space="preserve">ended 2001 with Chuck Schuldiner's death</t>
  </si>
  <si>
    <t xml:space="preserve">W WLE WHU WSB BHU RVO JPMS MUD MA</t>
  </si>
  <si>
    <t xml:space="preserve">The personnel engine of the map. Scream Bloody Gore (1987, Combat) is made in Los Angeles after Combat rejects a Florida session; Leprosy (1988) is the first album tracked at Morrisound, with Scott Burns engineering. Spiritual Healing (1990), Human (1991), Individual Thought Patterns (1993), Symbolic (1995) and The Sound of Perseverance (1998) are all Morrisound records. Schuldiner treats the band as a rotating unit after the 1990 European tour goes out without him, and the musicians who pass through it seed Autopsy, Cynic, Massacre, Obituary, Testament, Iced Earth and Death to All. Chuck Schuldiner dies on 13 December 2001.</t>
  </si>
  <si>
    <t xml:space="preserve">Chuck Schuldiner (guitar, vocals, throughout); Kam Lee, Rick Rozz, Chris Reifert, Terry Butler, Bill Andrews, James Murphy, Paul Masvidal, Sean Reinert, Steve DiGiorgio, Andy LaRocque, Gene Hoglan, Bobby Koelble, Kelly Conlon, Shannon Hamm, Richard Christy, Scott Clendenin</t>
  </si>
  <si>
    <t xml:space="preserve">executioner</t>
  </si>
  <si>
    <t xml:space="preserve">Executioner and Xecutioner</t>
  </si>
  <si>
    <t xml:space="preserve">became Obituary 1988</t>
  </si>
  <si>
    <t xml:space="preserve">W RVO JPMS MA</t>
  </si>
  <si>
    <t xml:space="preserve">John and Donald Tardy start Executioner in their Brandon garage in 1984 with Trevor Peres and Allen West; the name changes to Xecutioner in 1986 to avoid a clash. Tom Morris nearly sends the band home from its Morrisound demo session because he has not heard death metal before, and the demo wins the Roadrunner deal.</t>
  </si>
  <si>
    <t xml:space="preserve">icedearth</t>
  </si>
  <si>
    <t xml:space="preserve">Iced Earth</t>
  </si>
  <si>
    <t xml:space="preserve">power and thrash metal</t>
  </si>
  <si>
    <t xml:space="preserve">effectively dissolved 2021</t>
  </si>
  <si>
    <t xml:space="preserve">W WNS WDG BJS MA</t>
  </si>
  <si>
    <t xml:space="preserve">Jon Schaffer's band, formed as Purgatory in 1984, records Night of the Stormrider (1991) and Burnt Offerings (1995) with Tom Morris and The Dark Saga (1996) onward with Jim Morris, who works on every Iced Earth release from then. Richard Christy and Ralph Santolla both pass through it. The band loses its members and its label after Schaffer's role in the events of 6 January 2021.</t>
  </si>
  <si>
    <t xml:space="preserve">tardys</t>
  </si>
  <si>
    <t xml:space="preserve">John and Donald Tardy</t>
  </si>
  <si>
    <t xml:space="preserve">vocals and drums; founders of Obituary</t>
  </si>
  <si>
    <t xml:space="preserve">W WHC RVO</t>
  </si>
  <si>
    <t xml:space="preserve">Start Executioner in their garage in 1984 and run Obituary through every phase, including the 1998 to 2003 break, during which Donald tours in Andrew W.K.'s band. John Tardy launches Florida Metal Fest in 2016. Guests on Napalm Death's Harmony Corruption.</t>
  </si>
  <si>
    <t xml:space="preserve">shaefer</t>
  </si>
  <si>
    <t xml:space="preserve">Kelly Shaefer</t>
  </si>
  <si>
    <t xml:space="preserve">vocals, guitar; founder of Atheist</t>
  </si>
  <si>
    <t xml:space="preserve">W MSA2</t>
  </si>
  <si>
    <t xml:space="preserve">Leads Oblivion, R.A.V.A.G.E. and Atheist from 1984, fronts Neurotica in the 1990s, and debuts Till the Dirt in 2023. Calls Scott Burns a true pioneer.</t>
  </si>
  <si>
    <t xml:space="preserve">massacre</t>
  </si>
  <si>
    <t xml:space="preserve">Massacre</t>
  </si>
  <si>
    <t xml:space="preserve">active; Necrolution (2024)</t>
  </si>
  <si>
    <t xml:space="preserve">W WFB GRM MA</t>
  </si>
  <si>
    <t xml:space="preserve">Formed by Mike Borders, Bill Andrews and Allen West, with Kam Lee joining on vocals and Rick Rozz and Terry Butler arriving after the first demo. Rozz, Andrews and Butler all leave for Death in 1987 and 1988 and return; From Beyond (recorded at Morrisound in March 1991 with Colin Richardson producing and Scott Burns engineering) is the one Richardson session in Tampa. The band runs under several names in the 2010s and returns to Massacre in 2019.</t>
  </si>
  <si>
    <t xml:space="preserve">Kam Lee (vocals), Mike Borders (bass); Rick Rozz, Terry Butler, Bill Andrews, Allen West at various times; current lineup includes Jonny Pettersson and Rogga Johansson</t>
  </si>
  <si>
    <t xml:space="preserve">peres</t>
  </si>
  <si>
    <t xml:space="preserve">Trevor Peres</t>
  </si>
  <si>
    <t xml:space="preserve">guitar; Obituary, Meathook Seed</t>
  </si>
  <si>
    <t xml:space="preserve">W WEA</t>
  </si>
  <si>
    <t xml:space="preserve">Rhythm guitarist of Executioner and Obituary since 1984, and founder of Meathook Seed (1993) with Napalm Death's Mitch Harris and Shane Embury, the one recorded collaboration between the Tampa and Birmingham cores.</t>
  </si>
  <si>
    <t xml:space="preserve">amon</t>
  </si>
  <si>
    <t xml:space="preserve">Carnage and Amon</t>
  </si>
  <si>
    <t xml:space="preserve">Clearwater</t>
  </si>
  <si>
    <t xml:space="preserve">became Deicide 1989; Amon revived by the Hoffman brothers 2007</t>
  </si>
  <si>
    <t xml:space="preserve">W WDC LDF MA</t>
  </si>
  <si>
    <t xml:space="preserve">Steve Asheim's Carnage disbands in 1986; with Eric and Brian Hoffman he recruits Glen Benton in 1987 and the band becomes Amon, with the Feasting the Beast (1987) and Sacrificial (1989) demos. The name changes to Deicide in 1989. After leaving Deicide in 2004 the Hoffmans revive Amon and release Liar in Wait (2012).</t>
  </si>
  <si>
    <t xml:space="preserve">hoffmans</t>
  </si>
  <si>
    <t xml:space="preserve">Eric and Brian Hoffman</t>
  </si>
  <si>
    <t xml:space="preserve">guitars; Carnage, Amon, Deicide</t>
  </si>
  <si>
    <t xml:space="preserve">Amon revival dormant</t>
  </si>
  <si>
    <t xml:space="preserve">The Deicide guitar pair from Carnage through Scars of the Crucifix; leave in November 2004 and revive the Amon name.</t>
  </si>
  <si>
    <t xml:space="preserve">brunelle</t>
  </si>
  <si>
    <t xml:space="preserve">Richard Brunelle</t>
  </si>
  <si>
    <t xml:space="preserve">guitar; Morbid Angel</t>
  </si>
  <si>
    <t xml:space="preserve">died 23 September 2019</t>
  </si>
  <si>
    <t xml:space="preserve">Second guitarist on Altars of Madness and Blessed Are the Sick, in the band from 1985 to 1992.</t>
  </si>
  <si>
    <t xml:space="preserve">patterson</t>
  </si>
  <si>
    <t xml:space="preserve">Roger Patterson</t>
  </si>
  <si>
    <t xml:space="preserve">bass; Atheist</t>
  </si>
  <si>
    <t xml:space="preserve">died 12 February 1991</t>
  </si>
  <si>
    <t xml:space="preserve">W WUP</t>
  </si>
  <si>
    <t xml:space="preserve">Writes the bass lines for Unquestionable Presence and dies in the band's van on the way home from a Candlemass tour, aged 22; Tony Choy records them.</t>
  </si>
  <si>
    <t xml:space="preserve">scottburns</t>
  </si>
  <si>
    <t xml:space="preserve">Scott Burns</t>
  </si>
  <si>
    <t xml:space="preserve">producer and engineer; Morrisound</t>
  </si>
  <si>
    <t xml:space="preserve">left full time production 1997; software developer</t>
  </si>
  <si>
    <t xml:space="preserve">W TAP VFD GEH MASB WSR WHU RVO</t>
  </si>
  <si>
    <t xml:space="preserve">Starts at Morrisound as a night assistant while studying engineering at the University of South Florida, engineers Leprosy in 1988 and takes his first producer credit on Slowly We Rot in 1989. Between 1987 and 1997 he produces or engineers more than a hundred extreme metal albums by around seventy bands, among them Sepultura, Napalm Death, Suffocation, Gorguts, Pestilence, Cancer, Cynic, Atheist, Cannibal Corpse, Deicide and Obituary, and pigeonholed as the death metal guy he leaves for a programming career. Glen Benton calls him the George Martin of death metal. The Scott Burns Sessions (Decibel Books, 2023) is the account of those years.</t>
  </si>
  <si>
    <t xml:space="preserve">asheim</t>
  </si>
  <si>
    <t xml:space="preserve">Steve Asheim</t>
  </si>
  <si>
    <t xml:space="preserve">drums; founder of Deicide</t>
  </si>
  <si>
    <t xml:space="preserve">W WDC</t>
  </si>
  <si>
    <t xml:space="preserve">Forms Carnage in the mid 1980s, recruits Glen Benton in 1987, and writes most of Deicide's music across the band's whole run. Produces The Stench of Redemption (2006) at Morrisound. A solo classical piano collection is announced for 2026.</t>
  </si>
  <si>
    <t xml:space="preserve">terrybutler</t>
  </si>
  <si>
    <t xml:space="preserve">Terry Butler</t>
  </si>
  <si>
    <t xml:space="preserve">bass; Massacre, Death, Six Feet Under, Obituary, Left to Die</t>
  </si>
  <si>
    <t xml:space="preserve">active with Obituary and Left to Die</t>
  </si>
  <si>
    <t xml:space="preserve">W BLT LTD CSF</t>
  </si>
  <si>
    <t xml:space="preserve">The most travelled bassist on the map: Massacre from 1985, Death for the Leprosy tour and Spiritual Healing (1988 to 1990), Massacre again, a founding member of Six Feet Under (1993 to 2011), Denial Fiend, Obituary since 2010, Inhuman Condition and Left to Die.</t>
  </si>
  <si>
    <t xml:space="preserve">brutality</t>
  </si>
  <si>
    <t xml:space="preserve">Brutality</t>
  </si>
  <si>
    <t xml:space="preserve">active intermittently; last album Sea of Ignorance (2016)</t>
  </si>
  <si>
    <t xml:space="preserve">W DBR CLX MA</t>
  </si>
  <si>
    <t xml:space="preserve">Formed as Abomination in 1986 and renamed in 1988, with four demos before Screams of Anguish (recorded at Morrisound in December 1992 with Jim Morris, Nuclear Blast 1993). When the Sky Turns Black (1994) and In Mourning (1996) complete the Nuclear Blast run; the band reforms in 2012.</t>
  </si>
  <si>
    <t xml:space="preserve">davidvincent</t>
  </si>
  <si>
    <t xml:space="preserve">David Vincent</t>
  </si>
  <si>
    <t xml:space="preserve">Charlotte, North Carolina; Tampa 1986 to 2014; Austin from 2014</t>
  </si>
  <si>
    <t xml:space="preserve">vocals, bass; Morbid Angel, Terrorizer, Genitorturers, I Am Morbid, Vltimas</t>
  </si>
  <si>
    <t xml:space="preserve">W BDV WWD WMM BIM</t>
  </si>
  <si>
    <t xml:space="preserve">Finances and produces Abominations of Desolation in 1986, joins Morbid Angel and moves to Tampa the same year, plays bass on Terrorizer's World Downfall (1989) and brokers that session. Leaves for Genitorturers in 1996, returns 2004 to 2015, founds I Am Morbid (2016) with Pete Sandoval and Vltimas (2019) with Flo Mounier of Cryptopsy. Explains the scene as happenstance around Morrisound.</t>
  </si>
  <si>
    <t xml:space="preserve">genitorturers</t>
  </si>
  <si>
    <t xml:space="preserve">Genitorturers</t>
  </si>
  <si>
    <t xml:space="preserve">industrial metal</t>
  </si>
  <si>
    <t xml:space="preserve">W BDV MA</t>
  </si>
  <si>
    <t xml:space="preserve">Gen's Orlando band is where David Vincent goes after leaving Morbid Angel in 1996; he plays bass and produces until 2015.</t>
  </si>
  <si>
    <t xml:space="preserve">sandoval</t>
  </si>
  <si>
    <t xml:space="preserve">Pete Sandoval</t>
  </si>
  <si>
    <t xml:space="preserve">Los Angeles; Tampa from 1988</t>
  </si>
  <si>
    <t xml:space="preserve">drums; Terrorizer, Morbid Angel, I Am Morbid</t>
  </si>
  <si>
    <t xml:space="preserve">W WWD WMM</t>
  </si>
  <si>
    <t xml:space="preserve">Born in El Salvador, raised in Los Angeles. Drums in Terrorizer from 1986, joins Morbid Angel in Tampa in the summer of 1988 and records Altars of Madness, then returns to Tampa to make World Downfall with Terrorizer in three days. Leaves Morbid Angel after back surgery in 2010; joins I Am Morbid in 2021 and the reformed Terrorizer.</t>
  </si>
  <si>
    <t xml:space="preserve">glenbenton</t>
  </si>
  <si>
    <t xml:space="preserve">Glen Benton</t>
  </si>
  <si>
    <t xml:space="preserve">vocals, bass; founder of Deicide</t>
  </si>
  <si>
    <t xml:space="preserve">W WHC WDS</t>
  </si>
  <si>
    <t xml:space="preserve">Born in Niagara Falls and raised in Clearwater. Recruited by Asheim and the Hoffmans in 1987, the voice of Deicide from Amon to Banished by Sin, guest vocalist on Napalm Death's Harmony Corruption, Cancer's Death Shall Rise and Vital Remains's Dechristianize.</t>
  </si>
  <si>
    <t xml:space="preserve">kamelot</t>
  </si>
  <si>
    <t xml:space="preserve">Kamelot</t>
  </si>
  <si>
    <t xml:space="preserve">symphonic power metal</t>
  </si>
  <si>
    <t xml:space="preserve">active; Dark Asylum (28 August 2026); world tour in progress at the cutoff</t>
  </si>
  <si>
    <t xml:space="preserve">W WFL4 MIK WMA MA</t>
  </si>
  <si>
    <t xml:space="preserve">Thomas Youngblood's Camelot becomes Kamelot in 1991; Eternity (1995), Dominion (1997) and Siege Perilous (1998) are Jim Morris productions at Morrisound before the band moves to Sascha Paeth's Gate Studio in Germany. The Dark Asylum world tour opened in Orlando on 28 August 2026.</t>
  </si>
  <si>
    <t xml:space="preserve">nocturnus</t>
  </si>
  <si>
    <t xml:space="preserve">Nocturnus</t>
  </si>
  <si>
    <t xml:space="preserve">technical death metal with keyboards</t>
  </si>
  <si>
    <t xml:space="preserve">ended 1993; revived as Nocturnus AD 2013</t>
  </si>
  <si>
    <t xml:space="preserve">W WKY WTD DNA MA</t>
  </si>
  <si>
    <t xml:space="preserve">Mike Browning forms Nocturnus after leaving Morbid Angel in 1986. The Key (recorded at Morrisound in June 1990 with Tom Morris, Earache) is the first death metal album built around a keyboard player and is described in the reference literature as the first progressive death metal album; Thresholds (1992) follows before the band fires Browning in 1993.</t>
  </si>
  <si>
    <t xml:space="preserve">Mike Browning (drums, vocals), Mike Davis and Sean McNenney (guitars), Louis Panzer (keyboards), Jeff Estes then Jim O'Sullivan (bass)</t>
  </si>
  <si>
    <t xml:space="preserve">assuck</t>
  </si>
  <si>
    <t xml:space="preserve">Assück</t>
  </si>
  <si>
    <t xml:space="preserve">St. Petersburg</t>
  </si>
  <si>
    <t xml:space="preserve">grindcore and powerviolence</t>
  </si>
  <si>
    <t xml:space="preserve">ended 1998</t>
  </si>
  <si>
    <t xml:space="preserve">W DAS WDGR MA</t>
  </si>
  <si>
    <t xml:space="preserve">Toilet Birth becomes Assück in 1988. Anticapital (recorded at Morrisound in September 1991) and Misery Index (1997) on Sound Pollution make the band the Tampa Bay end of deathgrind; Dying Fetus's alumni name their band Misery Index after the record.</t>
  </si>
  <si>
    <t xml:space="preserve">danieltucker</t>
  </si>
  <si>
    <t xml:space="preserve">Daniel Tucker</t>
  </si>
  <si>
    <t xml:space="preserve">bass; Obituary, Nocturnus AD</t>
  </si>
  <si>
    <t xml:space="preserve">Bass on Slowly We Rot (1989) and, from 2013, in Nocturnus AD.</t>
  </si>
  <si>
    <t xml:space="preserve">obituary</t>
  </si>
  <si>
    <t xml:space="preserve">Obituary</t>
  </si>
  <si>
    <t xml:space="preserve">Brandon and Gibsonton</t>
  </si>
  <si>
    <t xml:space="preserve">active; summer 2026 headline run; new album in the writing phase</t>
  </si>
  <si>
    <t xml:space="preserve">W WSR WCD WBD WDE RVO KNO BOB MSO CLO MA</t>
  </si>
  <si>
    <t xml:space="preserve">Slowly We Rot (1989) is Scott Burns's first producer credit; Cause of Death (1990), The End Complete (1992) and World Demise (1994) follow at Morrisound. Cause of Death carries the Michael Whelan painting Roadrunner had rejected for Sepultura. The band records at its own RedNeck Studios in Gibsonton from 2007. Terry Butler joins on bass in 2010. Dying of Everything (2023, Relapse) is the latest album; the Brass Mug homecoming shows of December 2025 close the Florida Swamp tour.</t>
  </si>
  <si>
    <t xml:space="preserve">John Tardy (vocals), Donald Tardy (drums), Trevor Peres (guitar), Terry Butler (bass, 2010 to present), Ken Andrews (guitar, 2012 to present); Allen West, Frank Watkins, Daniel Tucker, James Murphy, Ralph Santolla earlier</t>
  </si>
  <si>
    <t xml:space="preserve">deicide</t>
  </si>
  <si>
    <t xml:space="preserve">Deicide</t>
  </si>
  <si>
    <t xml:space="preserve">active; Banished by Sin (2024); Behemoth tour spring 2026; Hellfest 20 June 2026</t>
  </si>
  <si>
    <t xml:space="preserve">W WDC WSC WBS BBH HF6 LDF MA</t>
  </si>
  <si>
    <t xml:space="preserve">Glen Benton slams the Amon demo on Monte Conner's desk and Roadrunner signs the band. Deicide (recorded at Morrisound in March 1990 with Scott Burns) through The Stench of Redemption (2006) are all Morrisound albums; Legion (1992) is one of the two records Conner names as the genre's commercial peak. Benton and Asheim are the two constants; the Hoffman brothers leave in November 2004 and Jack Owen of Cannibal Corpse takes a guitar chair until 2016. Banished by Sin (2024) is made at Smoke and Mirrors in Spring Hill.</t>
  </si>
  <si>
    <t xml:space="preserve">Glen Benton (vocals, bass), Steve Asheim (drums), Taylor Nordberg (guitar, 2022 to present), Jadran Gonzalez (guitar, September 2025 to present); Eric and Brian Hoffman, Jack Owen, Ralph Santolla, Kevin Quirion earlier</t>
  </si>
  <si>
    <t xml:space="preserve">rutan</t>
  </si>
  <si>
    <t xml:space="preserve">Erik Rutan</t>
  </si>
  <si>
    <t xml:space="preserve">New Jersey; Tampa and St. Petersburg from 1993</t>
  </si>
  <si>
    <t xml:space="preserve">guitar, producer; Ripping Corpse, Morbid Angel, Hate Eternal, Cannibal Corpse, Mana Recording</t>
  </si>
  <si>
    <t xml:space="preserve">W MBR WKL WKD MIH</t>
  </si>
  <si>
    <t xml:space="preserve">Leaves Ripping Corpse in New Jersey for Morbid Angel in 1993 (Domination 1995, Gateways to Annihilation 2000), founds Hate Eternal in 1997 and Mana Recording Studios in St. Petersburg, and becomes the producer of Cannibal Corpse from Kill (2006) onward, then its guitarist from 2019, permanent in February 2021. Produces Krisiun, Goatwhore, Belphegor, Six Feet Under and Nile's drums. Loses most of his possessions to the 2024 hurricanes.</t>
  </si>
  <si>
    <t xml:space="preserve">watkins</t>
  </si>
  <si>
    <t xml:space="preserve">Frank Watkins</t>
  </si>
  <si>
    <t xml:space="preserve">bass; Obituary, Gorgoroth</t>
  </si>
  <si>
    <t xml:space="preserve">died 18 October 2015</t>
  </si>
  <si>
    <t xml:space="preserve">Obituary's bassist on every release from Cause of Death through 2010, and, as Böddel, bassist of the Norwegian black metal band Gorgoroth from 2007 to 2015.</t>
  </si>
  <si>
    <t xml:space="preserve">jamesmurphy</t>
  </si>
  <si>
    <t xml:space="preserve">James Murphy</t>
  </si>
  <si>
    <t xml:space="preserve">lead guitar; Death, Obituary, Cancer, Disincarnate, Testament</t>
  </si>
  <si>
    <t xml:space="preserve">active; runs SafeHouse Production</t>
  </si>
  <si>
    <t xml:space="preserve">W WDS WCS DDC</t>
  </si>
  <si>
    <t xml:space="preserve">Born in Virginia, based in Florida. Plays lead guitar on Death's Spiritual Healing (1990), Obituary's Cause of Death (1990) and Cancer's Death Shall Rise (1991, recorded at Morrisound), guests on Gorguts's Considered Dead (1991), founds Disincarnate (1993) and joins Testament twice. Produces Exhumed's Gore Metal (1998). Survives a brain tumour in 2001.</t>
  </si>
  <si>
    <t xml:space="preserve">resurrection</t>
  </si>
  <si>
    <t xml:space="preserve">Resurrection</t>
  </si>
  <si>
    <t xml:space="preserve">ended 1994; reunion in the 2000s</t>
  </si>
  <si>
    <t xml:space="preserve">W DRE MA</t>
  </si>
  <si>
    <t xml:space="preserve">Embalmed Existence (recorded at Morrisound in November 1992 with Scott Burns, Nuclear Blast 1993) with Alex Marquez of Solstice and Malevolent Creation on drums and a Dan Seagrave cover.</t>
  </si>
  <si>
    <t xml:space="preserve">markprator</t>
  </si>
  <si>
    <t xml:space="preserve">Mark Prator</t>
  </si>
  <si>
    <t xml:space="preserve">engineer, producer, drummer; Morrisound, Red Room Recorders</t>
  </si>
  <si>
    <t xml:space="preserve">W CLR DOF MSA</t>
  </si>
  <si>
    <t xml:space="preserve">Assistant engineer at Morrisound on The End Complete and Domination, then co owner of Red Room Recorders in Ybor City and producer of Obituary's Frozen in Time, Xecutioner's Return and Darkest Day; back on the Morrisound staff for Monstrosity's 2026 album.</t>
  </si>
  <si>
    <t xml:space="preserve">santolla</t>
  </si>
  <si>
    <t xml:space="preserve">Ralph Santolla</t>
  </si>
  <si>
    <t xml:space="preserve">lead guitar; Death, Iced Earth, Deicide, Obituary</t>
  </si>
  <si>
    <t xml:space="preserve">died 6 June 2018</t>
  </si>
  <si>
    <t xml:space="preserve">Tours with Death in 1993, plays on Iced Earth's The Glorious Burden (2004), Deicide's The Stench of Redemption (2006) and Obituary's Xecutioner's Return (2007).</t>
  </si>
  <si>
    <t xml:space="preserve">bobbykoelble</t>
  </si>
  <si>
    <t xml:space="preserve">Bobby Koelble</t>
  </si>
  <si>
    <t xml:space="preserve">guitar; Death, Death to All</t>
  </si>
  <si>
    <t xml:space="preserve">Second guitar on Symbolic (1995) and a mainstay of Death to All since 2012.</t>
  </si>
  <si>
    <t xml:space="preserve">kellyconlon</t>
  </si>
  <si>
    <t xml:space="preserve">Kelly Conlon</t>
  </si>
  <si>
    <t xml:space="preserve">Florida</t>
  </si>
  <si>
    <t xml:space="preserve">bass; Death, Monstrosity</t>
  </si>
  <si>
    <t xml:space="preserve">Bass on Symbolic (1995), then Monstrosity's Millennium (1996) and In Dark Purity (1999); in the Symbolic lineup of Death to All in 2016.</t>
  </si>
  <si>
    <t xml:space="preserve">shannonhamm</t>
  </si>
  <si>
    <t xml:space="preserve">Shannon Hamm</t>
  </si>
  <si>
    <t xml:space="preserve">guitar; Death, Control Denied</t>
  </si>
  <si>
    <t xml:space="preserve">Second guitar on The Sound of Perseverance and The Fragile Art of Existence, and in the first Death to All lineup in 2012.</t>
  </si>
  <si>
    <t xml:space="preserve">stevetucker</t>
  </si>
  <si>
    <t xml:space="preserve">Steve Tucker</t>
  </si>
  <si>
    <t xml:space="preserve">vocals, bass; Morbid Angel</t>
  </si>
  <si>
    <t xml:space="preserve">Fronts Morbid Angel in three spells, 1997 to 2001, 2003 to 2004 and from 2015, the voice of Formulas Fatal to the Flesh and Kingdoms Disdained.</t>
  </si>
  <si>
    <t xml:space="preserve">hellwitch</t>
  </si>
  <si>
    <t xml:space="preserve">Hellwitch</t>
  </si>
  <si>
    <t xml:space="preserve">Florida beyond the origin and relocations</t>
  </si>
  <si>
    <t xml:space="preserve">Gainesville; South Florida</t>
  </si>
  <si>
    <t xml:space="preserve">South Florida</t>
  </si>
  <si>
    <t xml:space="preserve">technical death and thrash</t>
  </si>
  <si>
    <t xml:space="preserve">active; Annihilational Intercention (2023)</t>
  </si>
  <si>
    <t xml:space="preserve">W HWB DHW MA</t>
  </si>
  <si>
    <t xml:space="preserve">Patrick Ranieri's band from October 1984, with demos from 1984 and Syzygial Miscreancy (recorded and mixed at Morrisound over eight days in March 1990 with Scott Burns engineering, Wild Rags). Annihilational Intercention arrives on Listenable in 2023.</t>
  </si>
  <si>
    <t xml:space="preserve">jonschaffer</t>
  </si>
  <si>
    <t xml:space="preserve">Jon Schaffer</t>
  </si>
  <si>
    <t xml:space="preserve">Tampa; Indiana</t>
  </si>
  <si>
    <t xml:space="preserve">guitar; founder of Iced Earth</t>
  </si>
  <si>
    <t xml:space="preserve">active; pardoned after a January 6 sentence</t>
  </si>
  <si>
    <t xml:space="preserve">Founds Purgatory and Iced Earth in Tampa in 1984 and co produces every album with Tom or Jim Morris. The band dissolves after his part in the 6 January 2021 Capitol riot; new music is promised on his timeline.</t>
  </si>
  <si>
    <t xml:space="preserve">alexwebster</t>
  </si>
  <si>
    <t xml:space="preserve">Alex Webster</t>
  </si>
  <si>
    <t xml:space="preserve">Buffalo; Tampa 1994; Oregon</t>
  </si>
  <si>
    <t xml:space="preserve">bass; Beyond Death, founder of Cannibal Corpse</t>
  </si>
  <si>
    <t xml:space="preserve">From Beyond Death to Cannibal Corpse in 1988, one of the two members on every album; Blotted Science and Conquering Dystopia on the side.</t>
  </si>
  <si>
    <t xml:space="preserve">bobrusay</t>
  </si>
  <si>
    <t xml:space="preserve">Bob Rusay</t>
  </si>
  <si>
    <t xml:space="preserve">Buffalo; Tampa</t>
  </si>
  <si>
    <t xml:space="preserve">guitar; Tirant Sin, Cannibal Corpse</t>
  </si>
  <si>
    <t xml:space="preserve">Tirant Sin and the first three Cannibal Corpse albums; dismissed in early 1993 and replaced by Rob Barrett.</t>
  </si>
  <si>
    <t xml:space="preserve">chrisbarnes</t>
  </si>
  <si>
    <t xml:space="preserve">Chris Barnes</t>
  </si>
  <si>
    <t xml:space="preserve">Buffalo; Tampa 1994; Seattle</t>
  </si>
  <si>
    <t xml:space="preserve">vocals; Tirant Sin, founder of Cannibal Corpse and Six Feet Under</t>
  </si>
  <si>
    <t xml:space="preserve">active with Six Feet Under</t>
  </si>
  <si>
    <t xml:space="preserve">W WCS CSF</t>
  </si>
  <si>
    <t xml:space="preserve">Sings in Tirant Sin and Leviathan in Buffalo, co founds Cannibal Corpse in 1988 and writes its first four albums' lyrics, starts Six Feet Under with Obituary's Allen West in 1993, and is dismissed from Cannibal Corpse during the Vile sessions in 1995. Guests on Gorguts's Considered Dead.</t>
  </si>
  <si>
    <t xml:space="preserve">opprobrium</t>
  </si>
  <si>
    <t xml:space="preserve">Incubus and Opprobrium</t>
  </si>
  <si>
    <t xml:space="preserve">Metairie, Louisiana; Tampa from 1990</t>
  </si>
  <si>
    <t xml:space="preserve">death and thrash metal</t>
  </si>
  <si>
    <t xml:space="preserve">active; last album The Fallen Entities (2019)</t>
  </si>
  <si>
    <t xml:space="preserve">W JPMS MA</t>
  </si>
  <si>
    <t xml:space="preserve">Brothers Francis and Moyses Howard, born in Rio de Janeiro, form Incubus in Louisiana and move the band to Tampa in 1990, the year Nuclear Blast releases Beyond the Unknown. Mike Browning plays with them briefly. The name changes to Opprobrium around 1998 after the California rock band Incubus takes off.</t>
  </si>
  <si>
    <t xml:space="preserve">jackowen</t>
  </si>
  <si>
    <t xml:space="preserve">Jack Owen</t>
  </si>
  <si>
    <t xml:space="preserve">Buffalo; Tampa 1994</t>
  </si>
  <si>
    <t xml:space="preserve">guitar; Cannibal Corpse, Deicide, Six Feet Under</t>
  </si>
  <si>
    <t xml:space="preserve">W CSF</t>
  </si>
  <si>
    <t xml:space="preserve">Rhythm guitarist of Cannibal Corpse from its founding to 2004, then of Deicide from The Stench of Redemption (2006) to 2016, and of Six Feet Under since February 2017. Remembers Scott Burns sleeping at the studio between sessions.</t>
  </si>
  <si>
    <t xml:space="preserve">mazurkiewicz</t>
  </si>
  <si>
    <t xml:space="preserve">Paul Mazurkiewicz</t>
  </si>
  <si>
    <t xml:space="preserve">drums; Tirant Sin, founder of Cannibal Corpse</t>
  </si>
  <si>
    <t xml:space="preserve">From Tirant Sin to Cannibal Corpse, the other member on every album; forms Umbilicus with Deicide's Taylor Nordberg. Attends the 2025 Morrisound marker unveiling.</t>
  </si>
  <si>
    <t xml:space="preserve">cynic</t>
  </si>
  <si>
    <t xml:space="preserve">Cynic</t>
  </si>
  <si>
    <t xml:space="preserve">Miami</t>
  </si>
  <si>
    <t xml:space="preserve">progressive and technical death metal</t>
  </si>
  <si>
    <t xml:space="preserve">active; Ascension Codes (2021)</t>
  </si>
  <si>
    <t xml:space="preserve">W WFO DCF WHU MA</t>
  </si>
  <si>
    <t xml:space="preserve">Paul Masvidal and Sean Reinert form Cynic in November 1987 and record four demos. Both play on Death's Human in 1991, then make Focus at Morrisound with Scott Burns over three visits delayed by Hurricane Andrew; released 14 September 1993 on Roadrunner it is Decibel's Hall of Fame entry number 56. The band splits in 1994, reunites in 2006, and loses Reinert and Sean Malone in 2020.</t>
  </si>
  <si>
    <t xml:space="preserve">Paul Masvidal (guitar, vocals), Sean Reinert (drums, to 2015, died 2020), Sean Malone (bass, Focus, 2008 to 2020), Tony Choy (bass, 1990 to 1991), Jason Gobel (guitar)</t>
  </si>
  <si>
    <t xml:space="preserve">malevolentcreation</t>
  </si>
  <si>
    <t xml:space="preserve">Malevolent Creation</t>
  </si>
  <si>
    <t xml:space="preserve">Buffalo; Fort Lauderdale from 1988</t>
  </si>
  <si>
    <t xml:space="preserve">active; no live shows in 2026; fourteenth album Return Fire in progress</t>
  </si>
  <si>
    <t xml:space="preserve">W WTC WRT DMS MSM MAPT MA</t>
  </si>
  <si>
    <t xml:space="preserve">Phil Fasciana's band forms in Buffalo in 1987 and moves to Fort Lauderdale in 1988, two years before Cannibal Corpse follows the same road. The Ten Commandments (recorded at Morrisound in 1990 with Scott Burns, Roadrunner 1991) is the debut; Retribution (1992) is a Burns production at Criteria in Miami. Peter Tägtgren rehearses with Fasciana during his Florida years; Rob Barrett, Alex Marquez, Lee Harrison and Gus Rios all pass through. Original vocalist Bret Hoffmann dies in 2018; Deron Miller rejoins in November 2025.</t>
  </si>
  <si>
    <t xml:space="preserve">Phil Fasciana (guitar, throughout), Deron Miller (vocals, guitar, rejoined 2025), Chris Cannella, Jesse Jolly, Ronnie Parmer</t>
  </si>
  <si>
    <t xml:space="preserve">masvidal</t>
  </si>
  <si>
    <t xml:space="preserve">Paul Masvidal</t>
  </si>
  <si>
    <t xml:space="preserve">Miami; Los Angeles from 1996</t>
  </si>
  <si>
    <t xml:space="preserve">guitar, vocals; founder of Cynic; Death</t>
  </si>
  <si>
    <t xml:space="preserve">W WHU WFO</t>
  </si>
  <si>
    <t xml:space="preserve">Tours Mexico with Death in 1989 while still in high school, plays the Spiritual Healing tour and records Human (1991), then returns to Cynic for Focus. Founds Aeon Spoke with Reinert and leads the reunited Cynic since 2006.</t>
  </si>
  <si>
    <t xml:space="preserve">helmkamp</t>
  </si>
  <si>
    <t xml:space="preserve">Pete Helmkamp</t>
  </si>
  <si>
    <t xml:space="preserve">Kansas City; Tampa</t>
  </si>
  <si>
    <t xml:space="preserve">bass, vocals; Order from Chaos, Angelcorpse, Abhomine</t>
  </si>
  <si>
    <t xml:space="preserve">Leads Order from Chaos in Kansas City from 1987 to 1995, founds Angelcorpse and moves it to Tampa.</t>
  </si>
  <si>
    <t xml:space="preserve">fasciana</t>
  </si>
  <si>
    <t xml:space="preserve">Phil Fasciana</t>
  </si>
  <si>
    <t xml:space="preserve">guitar; founder of Malevolent Creation, HatePlow</t>
  </si>
  <si>
    <t xml:space="preserve">W MSM MAPT</t>
  </si>
  <si>
    <t xml:space="preserve">Forms Malevolent Creation in Buffalo in 1987 and moves it to Fort Lauderdale in 1988, the band's only constant member; co founds HatePlow with Rob Barrett in 1994. Survives a coma in 2025.</t>
  </si>
  <si>
    <t xml:space="preserve">reinert</t>
  </si>
  <si>
    <t xml:space="preserve">Sean Reinert</t>
  </si>
  <si>
    <t xml:space="preserve">drums; founder of Cynic; Death</t>
  </si>
  <si>
    <t xml:space="preserve">died 24 January 2020</t>
  </si>
  <si>
    <t xml:space="preserve">W WHU RGS</t>
  </si>
  <si>
    <t xml:space="preserve">Co founds Cynic at sixteen, drums on Human and its tour, and on Focus. Gordian Knot, Aeon Spoke, Death to All 2012 to 2013. Gus Rios of Gruesome is his drum mentee; Silent Echoes (2025) is dedicated to him.</t>
  </si>
  <si>
    <t xml:space="preserve">youngblood</t>
  </si>
  <si>
    <t xml:space="preserve">Thomas Youngblood</t>
  </si>
  <si>
    <t xml:space="preserve">guitar; founder of Kamelot</t>
  </si>
  <si>
    <t xml:space="preserve">Founds Camelot in 1987 and leads Kamelot through Dark Asylum (2026).</t>
  </si>
  <si>
    <t xml:space="preserve">vincentcrowley</t>
  </si>
  <si>
    <t xml:space="preserve">Vincent Crowley</t>
  </si>
  <si>
    <t xml:space="preserve">Pittsburgh; Orlando from 1991</t>
  </si>
  <si>
    <t xml:space="preserve">vocals, bass; Nocturnus, Acheron</t>
  </si>
  <si>
    <t xml:space="preserve">Nocturnus's original guitarist in 1987; founds Acheron in Pittsburgh in 1988 and moves it to Orlando in 1991.</t>
  </si>
  <si>
    <t xml:space="preserve">acheron</t>
  </si>
  <si>
    <t xml:space="preserve">Acheron</t>
  </si>
  <si>
    <t xml:space="preserve">blackened death metal</t>
  </si>
  <si>
    <t xml:space="preserve">Partial</t>
  </si>
  <si>
    <t xml:space="preserve">reactivated 2024; Aveum Luciferi announced for 2026</t>
  </si>
  <si>
    <t xml:space="preserve">W DAC JPMS MA</t>
  </si>
  <si>
    <t xml:space="preserve">Vincent Crowley founds Acheron in Pittsburgh in 1988 and moves it to Orlando in 1991. Rites of the Black Mass (1992) is made at Morrisound and a second studio with Scott Burns among the producers and Mike Browning on backing vocals; Richard Christy drums from 1997 to 2004. The album is a Decibel Hall of Fame entry.</t>
  </si>
  <si>
    <t xml:space="preserve">cannibalcorpse</t>
  </si>
  <si>
    <t xml:space="preserve">Cannibal Corpse</t>
  </si>
  <si>
    <t xml:space="preserve">Buffalo; Tampa from 1994</t>
  </si>
  <si>
    <t xml:space="preserve">active; Chaos Horrific (2023); on a live break in 2026 with a seventeenth album planned</t>
  </si>
  <si>
    <t xml:space="preserve">W WEB WGS WBT WKL MBC LWC TBC BCC MA</t>
  </si>
  <si>
    <t xml:space="preserve">The inbound relocation case. Formed in the first week of December 1988 in Buffalo from Tirant Sin, Beyond Death and Leviathan, signed by Metal Blade in July 1989 as the label's first death metal band, and sent to Morrisound for Eaten Back to Life (May 1990), Butchered at Birth (1991), Tomb of the Mutilated (1992) and The Bleeding (1993 to 1994) with Scott Burns. The band moves to Tampa in 1994 to be inside the scene it had been commuting to; Vile (1996) and Gallery of Suicide (1998) complete the Morrisound run. Chris Barnes is replaced by George Fisher of Monstrosity in 1995; Erik Rutan produces every album from Kill (2006) and joins on guitar in 2019. Nielsen counts the band the best selling death metal act in the United States.</t>
  </si>
  <si>
    <t xml:space="preserve">Alex Webster (bass), Paul Mazurkiewicz (drums), George Fisher (vocals, 1995 to present), Rob Barrett (guitar, 1993 to 1997, 2005 to present), Erik Rutan (guitar, 2019 to present); Chris Barnes, Bob Rusay, Jack Owen, Pat O'Brien earlier</t>
  </si>
  <si>
    <t xml:space="preserve">leeharrison</t>
  </si>
  <si>
    <t xml:space="preserve">Lee Harrison</t>
  </si>
  <si>
    <t xml:space="preserve">Fort Lauderdale; Tampa</t>
  </si>
  <si>
    <t xml:space="preserve">drums; Malevolent Creation, founder of Monstrosity</t>
  </si>
  <si>
    <t xml:space="preserve">W WID</t>
  </si>
  <si>
    <t xml:space="preserve">Drums in Malevolent Creation before founding Monstrosity in 1990 and leading it through 2026.</t>
  </si>
  <si>
    <t xml:space="preserve">alexmarquez</t>
  </si>
  <si>
    <t xml:space="preserve">Alex Marquez</t>
  </si>
  <si>
    <t xml:space="preserve">drums; Solstice, Malevolent Creation, Resurrection</t>
  </si>
  <si>
    <t xml:space="preserve">active with Solstice</t>
  </si>
  <si>
    <t xml:space="preserve">W DSO DRE</t>
  </si>
  <si>
    <t xml:space="preserve">Co founds Solstice in 1990, drums on Malevolent Creation's Retribution and Stillborn, and on Resurrection's Embalmed Existence at Morrisound in 1992.</t>
  </si>
  <si>
    <t xml:space="preserve">georgefisher</t>
  </si>
  <si>
    <t xml:space="preserve">George Fisher</t>
  </si>
  <si>
    <t xml:space="preserve">Baltimore; Fort Lauderdale; Tampa</t>
  </si>
  <si>
    <t xml:space="preserve">vocals; Monstrosity, Cannibal Corpse</t>
  </si>
  <si>
    <t xml:space="preserve">Corpsegrinder moves to Florida for Monstrosity in 1990 and sings on Imperial Doom and Millennium, then replaces Chris Barnes in Cannibal Corpse in late 1995. Paths of Possession, Serpentine Dominion and a solo album (2022) on the side.</t>
  </si>
  <si>
    <t xml:space="preserve">monstrosity</t>
  </si>
  <si>
    <t xml:space="preserve">Monstrosity</t>
  </si>
  <si>
    <t xml:space="preserve">Fort Lauderdale; later Tampa</t>
  </si>
  <si>
    <t xml:space="preserve">active; Screams from Beneath the Surface (13 March 2026)</t>
  </si>
  <si>
    <t xml:space="preserve">W WID MBM MA</t>
  </si>
  <si>
    <t xml:space="preserve">Lee Harrison and Jon Rubin from Malevolent Creation, Mark Van Erp from Cynic and George Fisher on vocals. Imperial Doom (tracked at Morrisound in June 1991 alongside Suffocation, Jim Morris engineering, Nuclear Blast 1992) and Millennium (1996, Scott Burns). Fisher leaves for Cannibal Corpse in 1995. The 2026 album is made at Audiohammer and Morrisound.</t>
  </si>
  <si>
    <t xml:space="preserve">Lee Harrison (drums), Mark Van Erp (bass), Ed Webb (vocals), Matt Barnes (guitar); George Fisher (vocals, 1990 to 1995), Jason Avery, Kelly Conlon earlier</t>
  </si>
  <si>
    <t xml:space="preserve">robbarrett</t>
  </si>
  <si>
    <t xml:space="preserve">Rob Barrett</t>
  </si>
  <si>
    <t xml:space="preserve">Buffalo; Miami; Tampa; Nashville</t>
  </si>
  <si>
    <t xml:space="preserve">guitar; Solstice, Malevolent Creation, Cannibal Corpse, HatePlow</t>
  </si>
  <si>
    <t xml:space="preserve">active with Cannibal Corpse</t>
  </si>
  <si>
    <t xml:space="preserve">W DSO WRT</t>
  </si>
  <si>
    <t xml:space="preserve">Co founds Solstice in Miami in 1990, plays on Malevolent Creation's Retribution (1992), joins Cannibal Corpse in February 1993 for The Bleeding and Vile, returns to Malevolent Creation 1997 to 2005, and rejoins Cannibal Corpse in 2005 in place of Jack Owen.</t>
  </si>
  <si>
    <t xml:space="preserve">solstice</t>
  </si>
  <si>
    <t xml:space="preserve">Solstice</t>
  </si>
  <si>
    <t xml:space="preserve">active; Casting the Die (2021)</t>
  </si>
  <si>
    <t xml:space="preserve">W DSO MA</t>
  </si>
  <si>
    <t xml:space="preserve">Alex Marquez, Rob Barrett and Dennis Munoz form Solstice in 1990; the debut (1992, Steamhammer) is recorded and mixed at Morrisound with Scott Burns engineering and Sean Reinert among the assistants. Barrett leaves for Malevolent Creation and Cannibal Corpse.</t>
  </si>
  <si>
    <t xml:space="preserve">tonychoy</t>
  </si>
  <si>
    <t xml:space="preserve">Tony Choy</t>
  </si>
  <si>
    <t xml:space="preserve">bass; Cynic, Pestilence, Atheist</t>
  </si>
  <si>
    <t xml:space="preserve">active in Latin pop; Atheist reunions</t>
  </si>
  <si>
    <t xml:space="preserve">W WTA WUP</t>
  </si>
  <si>
    <t xml:space="preserve">Born in Havana. Plays on two Cynic demos, flies to Tampa to record Testimony of the Ancients with Pestilence in 1991, then replaces Roger Patterson in Atheist for Unquestionable Presence and Elements. The one musician who links Miami, Tampa and the Netherlands in a single year.</t>
  </si>
  <si>
    <t xml:space="preserve">disincarnate</t>
  </si>
  <si>
    <t xml:space="preserve">Disincarnate</t>
  </si>
  <si>
    <t xml:space="preserve">technical death metal</t>
  </si>
  <si>
    <t xml:space="preserve">ended 1994</t>
  </si>
  <si>
    <t xml:space="preserve">W DDC MA</t>
  </si>
  <si>
    <t xml:space="preserve">James Murphy's band after Cancer. Dreams of the Carrion Kind (1993, Roadrunner) is produced by Colin Richardson in Wales and Liverpool, with only the demo bonus tracks from Morrisound, one of the widely miscredited Morrisound albums. Drummer Tommy Viator dies in 2024.</t>
  </si>
  <si>
    <t xml:space="preserve">neurotica</t>
  </si>
  <si>
    <t xml:space="preserve">Neurotica</t>
  </si>
  <si>
    <t xml:space="preserve">alternative metal</t>
  </si>
  <si>
    <t xml:space="preserve">ended 2003</t>
  </si>
  <si>
    <t xml:space="preserve">Kelly Shaefer's band between the two Atheist eras; Seed (1998), Living in Dog Years (1999) and Neurotica (2002).</t>
  </si>
  <si>
    <t xml:space="preserve">meathookseed</t>
  </si>
  <si>
    <t xml:space="preserve">Meathook Seed</t>
  </si>
  <si>
    <t xml:space="preserve">Tampa and Birmingham</t>
  </si>
  <si>
    <t xml:space="preserve">industrial death metal</t>
  </si>
  <si>
    <t xml:space="preserve">W WEA MA</t>
  </si>
  <si>
    <t xml:space="preserve">Trevor Peres of Obituary with Mitch Harris and Shane Embury of Napalm Death: Embedded (1993, Earache), The Cleansing (2001), The Pre-Fix for Death (2004). The one recorded joint project of the Tampa and Birmingham cores.</t>
  </si>
  <si>
    <t xml:space="preserve">seanmalone</t>
  </si>
  <si>
    <t xml:space="preserve">Sean Malone</t>
  </si>
  <si>
    <t xml:space="preserve">Largo</t>
  </si>
  <si>
    <t xml:space="preserve">bass, Chapman stick; Cynic, Gordian Knot</t>
  </si>
  <si>
    <t xml:space="preserve">died 7 December 2020</t>
  </si>
  <si>
    <t xml:space="preserve">Bass on Focus (1993) and from 2008 on Traced in Air; founder of Gordian Knot.</t>
  </si>
  <si>
    <t xml:space="preserve">sixfeetunder</t>
  </si>
  <si>
    <t xml:space="preserve">Six Feet Under</t>
  </si>
  <si>
    <t xml:space="preserve">death metal and groove</t>
  </si>
  <si>
    <t xml:space="preserve">active; Next to Die (24 April 2026); summer 2026 tours</t>
  </si>
  <si>
    <t xml:space="preserve">W DSF CSF MB6 MA</t>
  </si>
  <si>
    <t xml:space="preserve">Chris Barnes starts the band in 1993 as a side project with Obituary's Allen West, Terry Butler and Greg Gall, then makes it his main band when Cannibal Corpse dismisses him in 1995. Haunted (1995, Scott Burns) and Warpath (1997) are Morrisound records on Metal Blade; Jack Owen joins in 2017. Next to Die (2026) is the fifteenth album.</t>
  </si>
  <si>
    <t xml:space="preserve">Chris Barnes (vocals), Jack Owen (guitar, 2017 to present), Ray Suhy (guitar), Jeff Hughell (bass); Allen West, Terry Butler, Greg Gall, Steve Swanson earlier</t>
  </si>
  <si>
    <t xml:space="preserve">hateplow</t>
  </si>
  <si>
    <t xml:space="preserve">HatePlow</t>
  </si>
  <si>
    <t xml:space="preserve">Fort Lauderdale</t>
  </si>
  <si>
    <t xml:space="preserve">death metal and grind</t>
  </si>
  <si>
    <t xml:space="preserve">Rob Barrett and Phil Fasciana's side band from late 1994, with Larry Hawke; three albums on Pavement.</t>
  </si>
  <si>
    <t xml:space="preserve">angelcorpse</t>
  </si>
  <si>
    <t xml:space="preserve">Angelcorpse</t>
  </si>
  <si>
    <t xml:space="preserve">Kansas City; Tampa from the late 1990s</t>
  </si>
  <si>
    <t xml:space="preserve">blackened death and thrash</t>
  </si>
  <si>
    <t xml:space="preserve">ended 2017</t>
  </si>
  <si>
    <t xml:space="preserve">W WBK MA</t>
  </si>
  <si>
    <t xml:space="preserve">Pete Helmkamp of Order from Chaos and Gene Palubicki move the band to Tampa around the time of Exterminate (1998). Hammer of Gods (1996), Exterminate, The Inexorable (1999) and Of Lucifer and Lightning (2007) are all on Osmose. Palubicki goes on to Perdition Temple in Tampa.</t>
  </si>
  <si>
    <t xml:space="preserve">palubicki</t>
  </si>
  <si>
    <t xml:space="preserve">Gene Palubicki</t>
  </si>
  <si>
    <t xml:space="preserve">guitar; Angelcorpse, Perdition Temple, Malefic Throne</t>
  </si>
  <si>
    <t xml:space="preserve">Angelcorpse's guitarist, then Perdition Temple in Tampa and Malefic Throne with members of Morbid Angel and Origin.</t>
  </si>
  <si>
    <t xml:space="preserve">controldenied</t>
  </si>
  <si>
    <t xml:space="preserve">Control Denied</t>
  </si>
  <si>
    <t xml:space="preserve">progressive metal</t>
  </si>
  <si>
    <t xml:space="preserve">ended 2001</t>
  </si>
  <si>
    <t xml:space="preserve">W WFA MRL MA</t>
  </si>
  <si>
    <t xml:space="preserve">Chuck Schuldiner's other band with Tim Aymar singing, Shannon Hamm, Steve DiGiorgio and Richard Christy. The Fragile Art of Existence (recorded at Morrisound in 1999 with Jim Morris, Nuclear Blast) is complete; the second album, When Man and Machine Collide, is unfinished at the cutoff.</t>
  </si>
  <si>
    <t xml:space="preserve">diabolic</t>
  </si>
  <si>
    <t xml:space="preserve">Diabolic</t>
  </si>
  <si>
    <t xml:space="preserve">active; Mausoleum of the Unholy Ghost (2020)</t>
  </si>
  <si>
    <t xml:space="preserve">W DDI TDV MA</t>
  </si>
  <si>
    <t xml:space="preserve">Aantar Lee Coates's band. Supreme Evil (1998) is tracked at Audio Lab in Tampa and mastered at Morrisound; Subterraneal Magnitude (2000) follows on Conquest and Hammerheart. On the 2025 Tampa Death Fest bill.</t>
  </si>
  <si>
    <t xml:space="preserve">hateeternal</t>
  </si>
  <si>
    <t xml:space="preserve">Hate Eternal</t>
  </si>
  <si>
    <t xml:space="preserve">brutal and technical death metal</t>
  </si>
  <si>
    <t xml:space="preserve">active in name; no album since Upon Desolate Sands (2018)</t>
  </si>
  <si>
    <t xml:space="preserve">W MBR MIH MA</t>
  </si>
  <si>
    <t xml:space="preserve">Erik Rutan's band with Jared Anderson, Tim Yeung and Doug Cerrito of Suffocation. Conquering the Throne (1999) comes out on Earache's Wicked World imprint; later albums on Metal Blade and Season of Mist. Rutan says Cannibal Corpse and Mana Recording take priority.</t>
  </si>
  <si>
    <t xml:space="preserve">patobrien</t>
  </si>
  <si>
    <t xml:space="preserve">Pat O'Brien</t>
  </si>
  <si>
    <t xml:space="preserve">lead guitar; Nevermore, Cannibal Corpse, Exhorder</t>
  </si>
  <si>
    <t xml:space="preserve">active with Exhorder</t>
  </si>
  <si>
    <t xml:space="preserve">Cannibal Corpse's lead guitarist from 1997 to 2018, out after his arrest in December 2018; Erik Rutan takes the chair. Joins Exhorder.</t>
  </si>
  <si>
    <t xml:space="preserve">christy</t>
  </si>
  <si>
    <t xml:space="preserve">Richard Christy</t>
  </si>
  <si>
    <t xml:space="preserve">Orlando 1996 to 2004; New York from 2004</t>
  </si>
  <si>
    <t xml:space="preserve">drums; Acheron, Death, Control Denied, Iced Earth</t>
  </si>
  <si>
    <t xml:space="preserve">active with Charred Walls of the Damned</t>
  </si>
  <si>
    <t xml:space="preserve">W WFA</t>
  </si>
  <si>
    <t xml:space="preserve">Moves from Missouri to Orlando in 1996 with Burning Inside and lives in a storage unit; drums for Acheron, on Death's The Sound of Perseverance (1998), on Control Denied and on Iced Earth (1999 to 2004) before joining the Howard Stern Show staff in New York.</t>
  </si>
  <si>
    <t xml:space="preserve">trivium</t>
  </si>
  <si>
    <t xml:space="preserve">Trivium</t>
  </si>
  <si>
    <t xml:space="preserve">metalcore and thrash</t>
  </si>
  <si>
    <t xml:space="preserve">active; Struck Dead EP (2025); Crown in the Grave tour announced for November and December 2026</t>
  </si>
  <si>
    <t xml:space="preserve">W BSU MA</t>
  </si>
  <si>
    <t xml:space="preserve">Orlando's adjacent export: Ascendancy (2005, Roadrunner) is produced by Jason Suecof and Matt Heafy at Audiohammer and Morrisound. Included as the Florida band through which the Audiohammer era reaches the mainstream.</t>
  </si>
  <si>
    <t xml:space="preserve">gusrios</t>
  </si>
  <si>
    <t xml:space="preserve">Gus Rios</t>
  </si>
  <si>
    <t xml:space="preserve">drums; Malevolent Creation, Gruesome, Left to Die</t>
  </si>
  <si>
    <t xml:space="preserve">W AMG RGS LTD</t>
  </si>
  <si>
    <t xml:space="preserve">Drums in Malevolent Creation, meets Matt Harvey on the 2012 Death to All tour, and co founds Gruesome (2013) and Left to Die (2022). Sean Reinert's drum mentee; plays Reinert's Focus snare on Silent Echoes.</t>
  </si>
  <si>
    <t xml:space="preserve">suecof</t>
  </si>
  <si>
    <t xml:space="preserve">Jason Suecof</t>
  </si>
  <si>
    <t xml:space="preserve">Sanford</t>
  </si>
  <si>
    <t xml:space="preserve">producer; Audiohammer</t>
  </si>
  <si>
    <t xml:space="preserve">W BSU MBM</t>
  </si>
  <si>
    <t xml:space="preserve">Builds Audiohammer in Sanford and produces Trivium, The Black Dahlia Murder, Job for a Cowboy, Whitechapel, All That Remains, DevilDriver and Deicide's In the Minds of Evil (2013) and Overtures of Blasphemy (2018): the Florida studio of the deathcore and metalcore era. Mixes Atheist's Jupiter and the drums on Monstrosity's 2026 album.</t>
  </si>
  <si>
    <t xml:space="preserve">theabsence</t>
  </si>
  <si>
    <t xml:space="preserve">The Absence</t>
  </si>
  <si>
    <t xml:space="preserve">melodic death metal</t>
  </si>
  <si>
    <t xml:space="preserve">A Tampa band playing the Gothenburg style, signed by Metal Blade in 2005: the sound coming home from Sweden.</t>
  </si>
  <si>
    <t xml:space="preserve">danlilker</t>
  </si>
  <si>
    <t xml:space="preserve">Dan Lilker</t>
  </si>
  <si>
    <t xml:space="preserve">New York and the East Coast</t>
  </si>
  <si>
    <t xml:space="preserve">bass; Anthrax, Nuclear Assault, Brutal Truth</t>
  </si>
  <si>
    <t xml:space="preserve">From Anthrax to Nuclear Assault in 1984 and Brutal Truth in 1990; defines deathgrind as death metal technique at grindcore intensity.</t>
  </si>
  <si>
    <t xml:space="preserve">beyonddeath</t>
  </si>
  <si>
    <t xml:space="preserve">Beyond Death</t>
  </si>
  <si>
    <t xml:space="preserve">Buffalo</t>
  </si>
  <si>
    <t xml:space="preserve">became part of Cannibal Corpse 1988</t>
  </si>
  <si>
    <t xml:space="preserve">Alex Webster and Jack Owen's Buffalo band, the third feeder of Cannibal Corpse.</t>
  </si>
  <si>
    <t xml:space="preserve">demolitionhammer</t>
  </si>
  <si>
    <t xml:space="preserve">Demolition Hammer</t>
  </si>
  <si>
    <t xml:space="preserve">Bronx</t>
  </si>
  <si>
    <t xml:space="preserve">death and thrash</t>
  </si>
  <si>
    <t xml:space="preserve">active; touring, no new album</t>
  </si>
  <si>
    <t xml:space="preserve">W WTE MA</t>
  </si>
  <si>
    <t xml:space="preserve">Tortured Existence (1990, Century Media) is a Scott Burns production at Morrisound; Epidemic of Violence (1992) is made in Rhode Island. The last show of the original run is Milwaukee Metalfest 1995; reunited in 2016.</t>
  </si>
  <si>
    <t xml:space="preserve">mcentee</t>
  </si>
  <si>
    <t xml:space="preserve">John McEntee</t>
  </si>
  <si>
    <t xml:space="preserve">New Jersey; Johnstown, Pennsylvania</t>
  </si>
  <si>
    <t xml:space="preserve">guitar, vocals; Revenant, founder of Incantation</t>
  </si>
  <si>
    <t xml:space="preserve">Leaves Revenant to found Incantation in 1989 and remains its only constant.</t>
  </si>
  <si>
    <t xml:space="preserve">revenant</t>
  </si>
  <si>
    <t xml:space="preserve">Revenant</t>
  </si>
  <si>
    <t xml:space="preserve">New Jersey</t>
  </si>
  <si>
    <t xml:space="preserve">ended in the 1990s</t>
  </si>
  <si>
    <t xml:space="preserve">John McEntee's band before Incantation; Prophecies of a Dying World (1991, Nuclear Blast).</t>
  </si>
  <si>
    <t xml:space="preserve">tirantsin</t>
  </si>
  <si>
    <t xml:space="preserve">Tirant Sin</t>
  </si>
  <si>
    <t xml:space="preserve">Chris Barnes, Paul Mazurkiewicz and Bob Rusay's Buffalo band; its January 1988 demo precedes the founding of Cannibal Corpse in December 1988.</t>
  </si>
  <si>
    <t xml:space="preserve">baphomet</t>
  </si>
  <si>
    <t xml:space="preserve">Baphomet and Banished</t>
  </si>
  <si>
    <t xml:space="preserve">W MAB MA</t>
  </si>
  <si>
    <t xml:space="preserve">The Buffalo band that stayed: The Dead Shall Inherit (1992, Peaceville) is recorded at Border City in Buffalo, and a name clash forces the change to Banished for Deliver Me Unto Pain (1994).</t>
  </si>
  <si>
    <t xml:space="preserve">monteconner</t>
  </si>
  <si>
    <t xml:space="preserve">Monte Conner</t>
  </si>
  <si>
    <t xml:space="preserve">A and R; Roadrunner, Nuclear Blast</t>
  </si>
  <si>
    <t xml:space="preserve">active; head of A and R at Nuclear Blast since 2012</t>
  </si>
  <si>
    <t xml:space="preserve">W WMC V13</t>
  </si>
  <si>
    <t xml:space="preserve">Joins Roadrunner in December 1987 and signs Sepultura, Obituary, Deicide, Cynic, Gorguts, Pestilence, Malevolent Creation, Suffocation, Immolation, Exhorder, Disincarnate, Sadus and Brujeria, which is why so many of them are routed to Morrisound and Scott Burns between 1989 and 1993. Sends the Michael Whelan painting rejected for Sepultura to Obituary for Cause of Death. Moves to Nuclear Blast in August 2012.</t>
  </si>
  <si>
    <t xml:space="preserve">rippingcorpse</t>
  </si>
  <si>
    <t xml:space="preserve">Ripping Corpse</t>
  </si>
  <si>
    <t xml:space="preserve">Red Bank, New Jersey</t>
  </si>
  <si>
    <t xml:space="preserve">ended 1995</t>
  </si>
  <si>
    <t xml:space="preserve">W DRC MA</t>
  </si>
  <si>
    <t xml:space="preserve">Dreaming with the Dead (1991, Kraze) is recorded at Quantum Sound in Jersey City. Erik Rutan leaves for Morbid Angel in 1993; the remainder becomes Dim Mak.</t>
  </si>
  <si>
    <t xml:space="preserve">immolation</t>
  </si>
  <si>
    <t xml:space="preserve">Immolation</t>
  </si>
  <si>
    <t xml:space="preserve">Yonkers</t>
  </si>
  <si>
    <t xml:space="preserve">active; Descent (10 April 2026)</t>
  </si>
  <si>
    <t xml:space="preserve">W WDP WDI BBH MA</t>
  </si>
  <si>
    <t xml:space="preserve">Ross Dolan and Robert Vigna's band, formed as Rigor Mortis in 1986. Dawn of Possession (1991, Roadrunner) is a Harris Johns production at Music Lab in Berlin, not a Morrisound record despite the frequent claim. On the Behemoth and Deicide tour of spring 2026.</t>
  </si>
  <si>
    <t xml:space="preserve">suffocation</t>
  </si>
  <si>
    <t xml:space="preserve">Suffocation</t>
  </si>
  <si>
    <t xml:space="preserve">Centereach, Long Island</t>
  </si>
  <si>
    <t xml:space="preserve">active; Hymns from the Apocrypha (2023)</t>
  </si>
  <si>
    <t xml:space="preserve">W WEF WBP WBD2 MID BIM MA</t>
  </si>
  <si>
    <t xml:space="preserve">Terrance Hobbs, Frank Mullen, Doug Cerrito and Mike Smith. The Human Waste EP (1991, Relapse) and Effigy of the Forgotten (recorded at Morrisound in June 1991 in a week on a five thousand dollar budget with Scott Burns, Roadrunner) fix the template for brutal death metal and the slam riff. Breeding the Spawn (1993) is made at home when Roadrunner cuts the budget; Pierced from Within (1995) returns to Burns. Supports Death to All in 2023 and headlines Devastation on the Nation with I Am Morbid in 2024.</t>
  </si>
  <si>
    <t xml:space="preserve">Terrance Hobbs (guitar), Derek Boyer (bass), Ricky Myers (vocals, 2018 to present); Frank Mullen (vocals, to 2018), Mike Smith (drums), Doug Cerrito (guitar)</t>
  </si>
  <si>
    <t xml:space="preserve">vitalremains</t>
  </si>
  <si>
    <t xml:space="preserve">Vital Remains</t>
  </si>
  <si>
    <t xml:space="preserve">Providence, Rhode Island</t>
  </si>
  <si>
    <t xml:space="preserve">Let Us Pray (1992, Peaceville); Glen Benton of Deicide sings on Dechristianize (2003) and Icons of Evil (2007), and Tony Lazaro had been his guitar tech.</t>
  </si>
  <si>
    <t xml:space="preserve">winter</t>
  </si>
  <si>
    <t xml:space="preserve">Winter</t>
  </si>
  <si>
    <t xml:space="preserve">death doom</t>
  </si>
  <si>
    <t xml:space="preserve">W WDD MA</t>
  </si>
  <si>
    <t xml:space="preserve">Into Darkness (1990) is the New York end of death doom alongside Autopsy in California and the Peaceville bands in Yorkshire.</t>
  </si>
  <si>
    <t xml:space="preserve">incantation</t>
  </si>
  <si>
    <t xml:space="preserve">Incantation</t>
  </si>
  <si>
    <t xml:space="preserve">New York; Johnstown, Pennsylvania</t>
  </si>
  <si>
    <t xml:space="preserve">death and doom metal</t>
  </si>
  <si>
    <t xml:space="preserve">active; Unholy Deification (2023)</t>
  </si>
  <si>
    <t xml:space="preserve">W WOG MA</t>
  </si>
  <si>
    <t xml:space="preserve">John McEntee, out of the New Jersey thrash band Revenant, founds Incantation in August 1989; Onward to Golgotha (recorded at Trax East in New Jersey, Relapse 1992) is the cavernous model the 2010s revival returns to. Co founder Paul Ledney leaves for Profanatica.</t>
  </si>
  <si>
    <t xml:space="preserve">mortician</t>
  </si>
  <si>
    <t xml:space="preserve">Mortician</t>
  </si>
  <si>
    <t xml:space="preserve">gore death and grind with drum machine</t>
  </si>
  <si>
    <t xml:space="preserve">active; booked for Maryland Deathfest 2026</t>
  </si>
  <si>
    <t xml:space="preserve">Will Rahmer and Roger J. Beaujard. Hacked Up for Barbecue (1997, Relapse), Chainsaw Dismemberment (1999).</t>
  </si>
  <si>
    <t xml:space="preserve">brutaltruth</t>
  </si>
  <si>
    <t xml:space="preserve">Brutal Truth</t>
  </si>
  <si>
    <t xml:space="preserve">grindcore and death</t>
  </si>
  <si>
    <t xml:space="preserve">ended 2014</t>
  </si>
  <si>
    <t xml:space="preserve">W WDGR MA</t>
  </si>
  <si>
    <t xml:space="preserve">Dan Lilker's band after Nuclear Assault; Extreme Conditions Demand Extreme Responses (1992, Earache).</t>
  </si>
  <si>
    <t xml:space="preserve">mattjacobson</t>
  </si>
  <si>
    <t xml:space="preserve">Matthew Jacobson</t>
  </si>
  <si>
    <t xml:space="preserve">Aurora, Colorado; Philadelphia</t>
  </si>
  <si>
    <t xml:space="preserve">founder of Relapse</t>
  </si>
  <si>
    <t xml:space="preserve">W WRL</t>
  </si>
  <si>
    <t xml:space="preserve">Founds Relapse in his parents' basement in August 1990 and moves it to Pennsylvania in 1991.</t>
  </si>
  <si>
    <t xml:space="preserve">pyrexia</t>
  </si>
  <si>
    <t xml:space="preserve">Pyrexia</t>
  </si>
  <si>
    <t xml:space="preserve">Long Island</t>
  </si>
  <si>
    <t xml:space="preserve">brutal death metal</t>
  </si>
  <si>
    <t xml:space="preserve">W DPY WBD2 MA</t>
  </si>
  <si>
    <t xml:space="preserve">Sermon of Mockery (1993, Drowned Productions) codifies the Long Island slam lineage alongside Suffocation and Internal Bleeding.</t>
  </si>
  <si>
    <t xml:space="preserve">dyingfetus</t>
  </si>
  <si>
    <t xml:space="preserve">Dying Fetus</t>
  </si>
  <si>
    <t xml:space="preserve">Upper Marlboro, Maryland</t>
  </si>
  <si>
    <t xml:space="preserve">brutal death metal and grind</t>
  </si>
  <si>
    <t xml:space="preserve">active; fall 2026 tour with Sanguisugabogg announced, Jannus Live 20 October 2026</t>
  </si>
  <si>
    <t xml:space="preserve">W BDF MA</t>
  </si>
  <si>
    <t xml:space="preserve">John Gallagher's band; Destroy the Opposition (2000, Relapse) is a Decibel Hall of Fame album and Make Them Beg for Death (2023) the latest. Jason Netherton, Sparky Voyles and Kevin Talley leave to found Misery Index in 2001.</t>
  </si>
  <si>
    <t xml:space="preserve">internalbleeding</t>
  </si>
  <si>
    <t xml:space="preserve">Internal Bleeding</t>
  </si>
  <si>
    <t xml:space="preserve">slam death metal</t>
  </si>
  <si>
    <t xml:space="preserve">active; Settle All Scores (2025)</t>
  </si>
  <si>
    <t xml:space="preserve">W WBD2 MRM MA</t>
  </si>
  <si>
    <t xml:space="preserve">Chris Pervelis's band takes the hardcore word slam and makes it a subgenre: Voracious Contempt (1995, Pavement). Drummer Bill Tolley dies in 2017 fighting a fire as a New York firefighter. On the 2026 Milwaukee Metal Fest.</t>
  </si>
  <si>
    <t xml:space="preserve">netherton</t>
  </si>
  <si>
    <t xml:space="preserve">Jason Netherton</t>
  </si>
  <si>
    <t xml:space="preserve">Baltimore</t>
  </si>
  <si>
    <t xml:space="preserve">bass, vocals; Dying Fetus, founder of Misery Index</t>
  </si>
  <si>
    <t xml:space="preserve">Co founds Dying Fetus in 1991 and leaves in 2000 to found Misery Index with Kevin Talley and Sparky Voyles.</t>
  </si>
  <si>
    <t xml:space="preserve">skinless</t>
  </si>
  <si>
    <t xml:space="preserve">Skinless</t>
  </si>
  <si>
    <t xml:space="preserve">South Glens Falls, New York</t>
  </si>
  <si>
    <t xml:space="preserve">Foreshadowing Our Demise (2001, Relapse); farewell at Maryland Deathfest 2011 and back from 2013.</t>
  </si>
  <si>
    <t xml:space="preserve">miseryindex</t>
  </si>
  <si>
    <t xml:space="preserve">Misery Index</t>
  </si>
  <si>
    <t xml:space="preserve">deathgrind</t>
  </si>
  <si>
    <t xml:space="preserve">active; re signed to Season of Mist April 2026</t>
  </si>
  <si>
    <t xml:space="preserve">W MSF MA</t>
  </si>
  <si>
    <t xml:space="preserve">Founded by Dying Fetus alumni and named after the Assück album; more than a thousand shows in forty four countries by 2013.</t>
  </si>
  <si>
    <t xml:space="preserve">randyburns</t>
  </si>
  <si>
    <t xml:space="preserve">Randy Burns</t>
  </si>
  <si>
    <t xml:space="preserve">Rest of the United States</t>
  </si>
  <si>
    <t xml:space="preserve">producer; Music Grinder</t>
  </si>
  <si>
    <t xml:space="preserve">W WSB WCU</t>
  </si>
  <si>
    <t xml:space="preserve">No relation to Scott Burns. Produces Possessed's Seven Churches (1985), Dark Angel's Darkness Descends (1986) and Death's Scream Bloody Gore (1987) at the Music Grinder, and later Kreator and Morgoth.</t>
  </si>
  <si>
    <t xml:space="preserve">brianslagel</t>
  </si>
  <si>
    <t xml:space="preserve">Brian Slagel</t>
  </si>
  <si>
    <t xml:space="preserve">founder of Metal Blade</t>
  </si>
  <si>
    <t xml:space="preserve">W MBC DSF</t>
  </si>
  <si>
    <t xml:space="preserve">Founds Metal Blade in 1982, signs Nasty Savage in 1985 and Cannibal Corpse in July 1989, and co produces Six Feet Under's Haunted and Warpath at Morrisound.</t>
  </si>
  <si>
    <t xml:space="preserve">testament</t>
  </si>
  <si>
    <t xml:space="preserve">Testament</t>
  </si>
  <si>
    <t xml:space="preserve">Included because it employs three Death alumni: James Murphy (1994 to 1995, 1998 to 1999), Gene Hoglan and Steve DiGiorgio.</t>
  </si>
  <si>
    <t xml:space="preserve">hoglan</t>
  </si>
  <si>
    <t xml:space="preserve">Gene Hoglan</t>
  </si>
  <si>
    <t xml:space="preserve">drums; Dark Angel, Death, Strapping Young Lad, Testament, Death to All</t>
  </si>
  <si>
    <t xml:space="preserve">W DTA</t>
  </si>
  <si>
    <t xml:space="preserve">Dark Angel's drummer joins Death for Individual Thought Patterns and Symbolic (1993 to 1995), then Strapping Young Lad, Testament, Fear Factory and Dethklok; drums for Death to All since 2012.</t>
  </si>
  <si>
    <t xml:space="preserve">macabre</t>
  </si>
  <si>
    <t xml:space="preserve">Macabre</t>
  </si>
  <si>
    <t xml:space="preserve">murder metal and deathgrind</t>
  </si>
  <si>
    <t xml:space="preserve">Corporate Death's band; Sinister Slaughter (1993), Dahmer (2000), Carnival of Killers (2020, Nuclear Blast).</t>
  </si>
  <si>
    <t xml:space="preserve">sadus</t>
  </si>
  <si>
    <t xml:space="preserve">Sadus</t>
  </si>
  <si>
    <t xml:space="preserve">Antioch, California</t>
  </si>
  <si>
    <t xml:space="preserve">technical thrash and death</t>
  </si>
  <si>
    <t xml:space="preserve">reduced; drummer dismissed December 2024</t>
  </si>
  <si>
    <t xml:space="preserve">W WHU MA</t>
  </si>
  <si>
    <t xml:space="preserve">Steve DiGiorgio's home band; Swallowed in Black (1990) and A Vision of Misery (1992) on Roadrunner. Supports Morbid Angel across Europe in 1991.</t>
  </si>
  <si>
    <t xml:space="preserve">digiorgio</t>
  </si>
  <si>
    <t xml:space="preserve">Steve DiGiorgio</t>
  </si>
  <si>
    <t xml:space="preserve">fretless bass; Sadus, Death, Control Denied, Testament, Death to All</t>
  </si>
  <si>
    <t xml:space="preserve">W WHU DTA</t>
  </si>
  <si>
    <t xml:space="preserve">Never a Florida resident: co founds Sadus, plays sessions for Autopsy, and records Human (1991) and Individual Thought Patterns (1993) with Death, then Control Denied (1999). Testament from 1999 and again 2016 to 2025; a mainstay of Death to All.</t>
  </si>
  <si>
    <t xml:space="preserve">chrisreifert</t>
  </si>
  <si>
    <t xml:space="preserve">Chris Reifert</t>
  </si>
  <si>
    <t xml:space="preserve">drums, vocals; Death, founder of Autopsy</t>
  </si>
  <si>
    <t xml:space="preserve">W WSB DAU</t>
  </si>
  <si>
    <t xml:space="preserve">Drums on the Mutilation demo and Scream Bloody Gore while Schuldiner lives in the Bay Area, then founds Autopsy in 1987. The first Florida to California personnel export; Abscess in between.</t>
  </si>
  <si>
    <t xml:space="preserve">exhorder</t>
  </si>
  <si>
    <t xml:space="preserve">Exhorder</t>
  </si>
  <si>
    <t xml:space="preserve">New Orleans</t>
  </si>
  <si>
    <t xml:space="preserve">thrash and groove</t>
  </si>
  <si>
    <t xml:space="preserve">active; Defectum Omnium (2024); Pat O'Brien on guitar</t>
  </si>
  <si>
    <t xml:space="preserve">W WSV MA</t>
  </si>
  <si>
    <t xml:space="preserve">Slaughter in the Vatican (recorded at Morrisound between December 1989 and August 1990 with Scott Burns, Roadrunner) is the proto groove record; The Law (1992) follows. Reformed in 2017.</t>
  </si>
  <si>
    <t xml:space="preserve">pintado</t>
  </si>
  <si>
    <t xml:space="preserve">Jesse Pintado</t>
  </si>
  <si>
    <t xml:space="preserve">guitar; Terrorizer, Napalm Death</t>
  </si>
  <si>
    <t xml:space="preserve">died 27 August 2006</t>
  </si>
  <si>
    <t xml:space="preserve">Terrorizer's guitarist joins Napalm Death in 1989 after Bill Steer leaves, the Los Angeles grindcore school arriving in Birmingham by way of Tampa.</t>
  </si>
  <si>
    <t xml:space="preserve">terrorizer</t>
  </si>
  <si>
    <t xml:space="preserve">Terrorizer</t>
  </si>
  <si>
    <t xml:space="preserve">grindcore</t>
  </si>
  <si>
    <t xml:space="preserve">active; reformed 2023, new material in progress</t>
  </si>
  <si>
    <t xml:space="preserve">W WWD MA</t>
  </si>
  <si>
    <t xml:space="preserve">Oscar Garcia, Jesse Pintado and Pete Sandoval's band ends in 1989, then reconvenes at Morrisound when Sandoval delivers Morbid Angel's masters to Earache and David Vincent proposes recording it: World Downfall (1989) is made in three days with Scott Burns on twelve hundred dollars, Vincent on bass. Pintado leaves for Napalm Death, Sandoval stays in Morbid Angel. The current lineup has Sandoval and Vincent.</t>
  </si>
  <si>
    <t xml:space="preserve">autopsy</t>
  </si>
  <si>
    <t xml:space="preserve">Autopsy</t>
  </si>
  <si>
    <t xml:space="preserve">Contra Costa County, California</t>
  </si>
  <si>
    <t xml:space="preserve">death metal and death doom</t>
  </si>
  <si>
    <t xml:space="preserve">active; new album planned for 2027</t>
  </si>
  <si>
    <t xml:space="preserve">W DAU BAU MA</t>
  </si>
  <si>
    <t xml:space="preserve">Chris Reifert returns from Death to the Bay Area in August 1987 and forms Autopsy with Eric Cutler. Severed Survival (1989, Peaceville, signed on Carcass's recommendation) and Mental Funeral (1991) are the death doom root the Swedish bands name alongside Death. Steve DiGiorgio plays bass on Severed Survival.</t>
  </si>
  <si>
    <t xml:space="preserve">Chris Reifert (drums, vocals), Eric Cutler and Danny Coralles (guitars), Joe Allen (bass)</t>
  </si>
  <si>
    <t xml:space="preserve">orderfromchaos</t>
  </si>
  <si>
    <t xml:space="preserve">Order from Chaos</t>
  </si>
  <si>
    <t xml:space="preserve">Kansas City</t>
  </si>
  <si>
    <t xml:space="preserve">Pete Helmkamp's band; Stillbirth Machine (1992, Wild Rags). Its end sends Helmkamp to Angelcorpse and Tampa.</t>
  </si>
  <si>
    <t xml:space="preserve">brokenhope</t>
  </si>
  <si>
    <t xml:space="preserve">Broken Hope</t>
  </si>
  <si>
    <t xml:space="preserve">Swamped in Gore (1991) and The Bowels of Repugnance (1993, Metal Blade); original vocalist Joe Ptacek dies in 2010.</t>
  </si>
  <si>
    <t xml:space="preserve">brujeria</t>
  </si>
  <si>
    <t xml:space="preserve">Brujeria</t>
  </si>
  <si>
    <t xml:space="preserve">Matando Güeros (1993, Roadrunner) with Shane Embury of Napalm Death and Dino Cazares among the masked members; a Monte Conner signing.</t>
  </si>
  <si>
    <t xml:space="preserve">exhumed</t>
  </si>
  <si>
    <t xml:space="preserve">Exhumed</t>
  </si>
  <si>
    <t xml:space="preserve">San Jose</t>
  </si>
  <si>
    <t xml:space="preserve">gore death and grind</t>
  </si>
  <si>
    <t xml:space="preserve">active; Red Asphalt scheduled for 2026</t>
  </si>
  <si>
    <t xml:space="preserve">Matt Harvey's band from age fifteen; Gore Metal (1998, Relapse) is produced by James Murphy. Harvey goes on to Gruesome and Left to Die.</t>
  </si>
  <si>
    <t xml:space="preserve">mattharvey</t>
  </si>
  <si>
    <t xml:space="preserve">Matt Harvey</t>
  </si>
  <si>
    <t xml:space="preserve">vocals, guitar; Exhumed, Gruesome, Left to Die</t>
  </si>
  <si>
    <t xml:space="preserve">W AMG LTD</t>
  </si>
  <si>
    <t xml:space="preserve">Founds Exhumed in 1990, meets Gus Rios on the 2012 Death to All tour, and fronts Gruesome and Left to Die, the two bands that carry the early Death material into the 2020s.</t>
  </si>
  <si>
    <t xml:space="preserve">nile</t>
  </si>
  <si>
    <t xml:space="preserve">Nile</t>
  </si>
  <si>
    <t xml:space="preserve">Greenville, South Carolina</t>
  </si>
  <si>
    <t xml:space="preserve">active; The Underworld Awaits Us All (2024)</t>
  </si>
  <si>
    <t xml:space="preserve">Karl Sanders's band; Amongst the Catacombs of Nephren-Ka (1998) is made in Columbia, South Carolina, not at Morrisound. Erik Rutan produces the drums on Those Whom the Gods Detest; Neil Kernon produces Black Seeds of Vengeance and Annihilation of the Wicked.</t>
  </si>
  <si>
    <t xml:space="preserve">danielgonzalez</t>
  </si>
  <si>
    <t xml:space="preserve">Daniel Gonzalez</t>
  </si>
  <si>
    <t xml:space="preserve">guitar; Possessed, Gruesome</t>
  </si>
  <si>
    <t xml:space="preserve">Possessed's guitarist and Gruesome's lead player.</t>
  </si>
  <si>
    <t xml:space="preserve">skogsberg</t>
  </si>
  <si>
    <t xml:space="preserve">Tomas Skogsberg</t>
  </si>
  <si>
    <t xml:space="preserve">Sweden: Stockholm and Gothenburg</t>
  </si>
  <si>
    <t xml:space="preserve">producer; founder of Sunlight Studio</t>
  </si>
  <si>
    <t xml:space="preserve">W GWS SOS WSU</t>
  </si>
  <si>
    <t xml:space="preserve">Founds Sunlight in 1982 as a night studio for punk bands and finds the Stockholm sound with Entombed in December 1989. Produces Entombed, Dismember, Grave, Tiamat, Necrophobic and Darkthrone's Soulside Journey. Says the Swedes were sloppier than the Tampa bands but had good energy.</t>
  </si>
  <si>
    <t xml:space="preserve">larocque</t>
  </si>
  <si>
    <t xml:space="preserve">Andy LaRocque</t>
  </si>
  <si>
    <t xml:space="preserve">Gothenburg</t>
  </si>
  <si>
    <t xml:space="preserve">guitar; King Diamond, Death, At the Gates guest</t>
  </si>
  <si>
    <t xml:space="preserve">W WSS</t>
  </si>
  <si>
    <t xml:space="preserve">King Diamond's guitarist since 1985 plays the guest leads on Death's Individual Thought Patterns (1993) and the solo on At the Gates's Cold (1995), and runs Sonic Train Studios in Varberg.</t>
  </si>
  <si>
    <t xml:space="preserve">dead</t>
  </si>
  <si>
    <t xml:space="preserve">Dead</t>
  </si>
  <si>
    <t xml:space="preserve">vocals; founder of Morbid</t>
  </si>
  <si>
    <t xml:space="preserve">died 8 April 1991</t>
  </si>
  <si>
    <t xml:space="preserve">Per Yngve Ohlin founds Morbid in 1986 and leaves for Mayhem in Norway in 1988.</t>
  </si>
  <si>
    <t xml:space="preserve">merciless</t>
  </si>
  <si>
    <t xml:space="preserve">Merciless</t>
  </si>
  <si>
    <t xml:space="preserve">Strängnäs</t>
  </si>
  <si>
    <t xml:space="preserve">thrash and death</t>
  </si>
  <si>
    <t xml:space="preserve">W WSW MA</t>
  </si>
  <si>
    <t xml:space="preserve">The first Swedish extreme metal band after Bathory in the standard account; The Awakening (1990) is the first release on Euronymous's Deathlike Silence.</t>
  </si>
  <si>
    <t xml:space="preserve">morbid</t>
  </si>
  <si>
    <t xml:space="preserve">Morbid</t>
  </si>
  <si>
    <t xml:space="preserve">proto death and black metal</t>
  </si>
  <si>
    <t xml:space="preserve">ended 1988</t>
  </si>
  <si>
    <t xml:space="preserve">Per Yngve Ohlin's band, with the December Moon demo (1987). Ohlin leaves for Mayhem in Norway; L-G Petrov and Uffe Cederlund go on to Nihilist.</t>
  </si>
  <si>
    <t xml:space="preserve">lgpetrov</t>
  </si>
  <si>
    <t xml:space="preserve">L-G Petrov</t>
  </si>
  <si>
    <t xml:space="preserve">vocals; Morbid, Nihilist, Entombed, Entombed A.D.</t>
  </si>
  <si>
    <t xml:space="preserve">died 7 March 2021</t>
  </si>
  <si>
    <t xml:space="preserve">From Morbid to Nihilist and Entombed; leads the Entombed A.D. faction from 2014.</t>
  </si>
  <si>
    <t xml:space="preserve">andersson</t>
  </si>
  <si>
    <t xml:space="preserve">Nicke Andersson</t>
  </si>
  <si>
    <t xml:space="preserve">drums; founder of Nihilist and Entombed</t>
  </si>
  <si>
    <t xml:space="preserve">Founds Nihilist in 1987 and Entombed in 1989; says the band was copying the underground American scene. Later The Hellacopters.</t>
  </si>
  <si>
    <t xml:space="preserve">nihilist</t>
  </si>
  <si>
    <t xml:space="preserve">Nihilist</t>
  </si>
  <si>
    <t xml:space="preserve">became Entombed 1989</t>
  </si>
  <si>
    <t xml:space="preserve">W LSN GWS IOE EKE MA</t>
  </si>
  <si>
    <t xml:space="preserve">Nicke Andersson and Alex Hellid's band records Only Shreds Remain at Sunlight in 1988, where guitarist Leffe Cuzner turns every knob on a Boss HM-2 to ten and the Stockholm buzzsaw is born. Andersson says the band was trying to copy the underground American scene, naming Death, Possessed, Repulsion and Autopsy. Splits in 1989 over songwriting; the remainder becomes Entombed and Johnny Hedlund founds Unleashed.</t>
  </si>
  <si>
    <t xml:space="preserve">therion</t>
  </si>
  <si>
    <t xml:space="preserve">Therion</t>
  </si>
  <si>
    <t xml:space="preserve">Upplands Väsby</t>
  </si>
  <si>
    <t xml:space="preserve">death metal, later symphonic metal</t>
  </si>
  <si>
    <t xml:space="preserve">Of Darkness (1991, Peaceville) is the death metal beginning; Theli (1996, Nuclear Blast) is the symphonic turn.</t>
  </si>
  <si>
    <t xml:space="preserve">carnage</t>
  </si>
  <si>
    <t xml:space="preserve">Carnage</t>
  </si>
  <si>
    <t xml:space="preserve">Växjö and Stockholm</t>
  </si>
  <si>
    <t xml:space="preserve">ended 1991</t>
  </si>
  <si>
    <t xml:space="preserve">Michael Amott and Johan Liiva's band; Dark Recollections (1990) comes out on Necrosis, the Earache imprint run by Carcass. Amott leaves for Carcass, Liiva later joins him in Arch Enemy, and Matti Kärki, David Blomqvist and Fred Estby go back to Dismember.</t>
  </si>
  <si>
    <t xml:space="preserve">ceremonialoath</t>
  </si>
  <si>
    <t xml:space="preserve">Ceremonial Oath</t>
  </si>
  <si>
    <t xml:space="preserve">Desecrator until 1988; The Book of Truth (1993). Jesper Strömblad, Anders Iwers and Oscar Dronjak pass through, with Anders Fridén singing on Carpet (1995).</t>
  </si>
  <si>
    <t xml:space="preserve">dismember</t>
  </si>
  <si>
    <t xml:space="preserve">Dismember</t>
  </si>
  <si>
    <t xml:space="preserve">active with limited shows; signed to Nuclear Blast 2022</t>
  </si>
  <si>
    <t xml:space="preserve">W WLF BDM MA</t>
  </si>
  <si>
    <t xml:space="preserve">Like an Ever Flowing Stream (recorded at Sunlight in March 1991 with Skogsberg and Fred Estby, Nuclear Blast) and the UK obscenity case over Skin Her Alive. Split in 2011, reunited in 2019.</t>
  </si>
  <si>
    <t xml:space="preserve">estby</t>
  </si>
  <si>
    <t xml:space="preserve">Fred Estby</t>
  </si>
  <si>
    <t xml:space="preserve">drums, producer; Carnage, Dismember</t>
  </si>
  <si>
    <t xml:space="preserve">Leaves Carnage to reform Dismember and co produces Like an Ever Flowing Stream with Skogsberg.</t>
  </si>
  <si>
    <t xml:space="preserve">grave</t>
  </si>
  <si>
    <t xml:space="preserve">Grave</t>
  </si>
  <si>
    <t xml:space="preserve">Visby, Gotland</t>
  </si>
  <si>
    <t xml:space="preserve">reunion shows only; 1991 lineup reunited 2025</t>
  </si>
  <si>
    <t xml:space="preserve">W WSU MA</t>
  </si>
  <si>
    <t xml:space="preserve">Into the Grave (1991, Century Media, Sunlight). Ola Lindgren the only constant; old school set at Maryland Deathfest 2026.</t>
  </si>
  <si>
    <t xml:space="preserve">grotesque</t>
  </si>
  <si>
    <t xml:space="preserve">Grotesque</t>
  </si>
  <si>
    <t xml:space="preserve">death and black metal</t>
  </si>
  <si>
    <t xml:space="preserve">ended 1990</t>
  </si>
  <si>
    <t xml:space="preserve">W EKE MA</t>
  </si>
  <si>
    <t xml:space="preserve">The first Gothenburg death metal band. Tomas Lindberg and Alf Svensson go on to At the Gates, Kristian Wåhlin to Liers in Wait and to the cover art of Dissection and Emperor. Reunites once in 2007 for the launch of Daniel Ekeroth's Swedish Death Metal.</t>
  </si>
  <si>
    <t xml:space="preserve">stromblad</t>
  </si>
  <si>
    <t xml:space="preserve">Jesper Strömblad</t>
  </si>
  <si>
    <t xml:space="preserve">guitar; Ceremonial Oath, founder of In Flames</t>
  </si>
  <si>
    <t xml:space="preserve">Starts In Flames in 1990 as a side project from Ceremonial Oath.</t>
  </si>
  <si>
    <t xml:space="preserve">liiva</t>
  </si>
  <si>
    <t xml:space="preserve">Johan Liiva</t>
  </si>
  <si>
    <t xml:space="preserve">Halmstad</t>
  </si>
  <si>
    <t xml:space="preserve">vocals; Carnage, Arch Enemy</t>
  </si>
  <si>
    <t xml:space="preserve">Co founds Carnage and fronts Arch Enemy's first three albums.</t>
  </si>
  <si>
    <t xml:space="preserve">hedlund</t>
  </si>
  <si>
    <t xml:space="preserve">Johnny Hedlund</t>
  </si>
  <si>
    <t xml:space="preserve">bass, vocals; Nihilist, founder of Unleashed</t>
  </si>
  <si>
    <t xml:space="preserve">Nihilist's bassist founds Unleashed after the 1989 split.</t>
  </si>
  <si>
    <t xml:space="preserve">amott</t>
  </si>
  <si>
    <t xml:space="preserve">Michael Amott</t>
  </si>
  <si>
    <t xml:space="preserve">guitar; Carnage, Carcass, Spiritual Beggars, founder of Arch Enemy</t>
  </si>
  <si>
    <t xml:space="preserve">Founds Carnage in 1988, joins Carcass in 1990 for Necroticism and Heartwork, and founds Arch Enemy in 1995: the guitarist who carries the Swedish and British schools into melodic death metal.</t>
  </si>
  <si>
    <t xml:space="preserve">tagtgren</t>
  </si>
  <si>
    <t xml:space="preserve">Peter Tägtgren</t>
  </si>
  <si>
    <t xml:space="preserve">Ludvika</t>
  </si>
  <si>
    <t xml:space="preserve">vocals, guitar, producer; Hypocrisy, The Abyss, Bloodbath</t>
  </si>
  <si>
    <t xml:space="preserve">W MST2 MAPT WAB</t>
  </si>
  <si>
    <t xml:space="preserve">Spends three years in Fort Lauderdale around 1988 to 1990 rehearsing with Malevolent Creation's Phil Fasciana, returns to Sweden, founds Hypocrisy and builds The Abyss, where he produces Dimmu Borgir, Immortal, Amon Amarth and Sabaton. Sings in Bloodbath 2004 to 2005. The clearest case on the map of the Florida sound carried home in a person.</t>
  </si>
  <si>
    <t xml:space="preserve">lindberg</t>
  </si>
  <si>
    <t xml:space="preserve">Tomas Lindberg</t>
  </si>
  <si>
    <t xml:space="preserve">vocals; Grotesque, At the Gates</t>
  </si>
  <si>
    <t xml:space="preserve">died September 2025</t>
  </si>
  <si>
    <t xml:space="preserve">W DTL</t>
  </si>
  <si>
    <t xml:space="preserve">The voice of Gothenburg from Grotesque to At the Gates and a figure of the Swedish tape trading scene; his final vocals appear on The Ghost of a Future Dead (2026).</t>
  </si>
  <si>
    <t xml:space="preserve">tiamat</t>
  </si>
  <si>
    <t xml:space="preserve">Treblinka and Tiamat</t>
  </si>
  <si>
    <t xml:space="preserve">death metal, later gothic metal</t>
  </si>
  <si>
    <t xml:space="preserve">Sumerian Cry (1990, recorded at Sunlight) is the death metal record; the band moves to death doom and gothic metal from Clouds (1992).</t>
  </si>
  <si>
    <t xml:space="preserve">friden</t>
  </si>
  <si>
    <t xml:space="preserve">Anders Fridén</t>
  </si>
  <si>
    <t xml:space="preserve">vocals; Dark Tranquillity, Ceremonial Oath, In Flames</t>
  </si>
  <si>
    <t xml:space="preserve">Dark Tranquillity's original vocalist sings on Ceremonial Oath's Carpet and joins In Flames in 1995 for The Jester Race.</t>
  </si>
  <si>
    <t xml:space="preserve">swano</t>
  </si>
  <si>
    <t xml:space="preserve">Dan Swanö</t>
  </si>
  <si>
    <t xml:space="preserve">Finspång; Örebro</t>
  </si>
  <si>
    <t xml:space="preserve">producer, musician; Edge of Sanity, Unisound, Bloodbath</t>
  </si>
  <si>
    <t xml:space="preserve">W WOR GEH</t>
  </si>
  <si>
    <t xml:space="preserve">Runs Unisound and produces Opeth, Katatonia and Dissection; founds Edge of Sanity and drums in the first Bloodbath. Writes the foreword to The Scott Burns Sessions.</t>
  </si>
  <si>
    <t xml:space="preserve">darktranquillity</t>
  </si>
  <si>
    <t xml:space="preserve">Dark Tranquillity</t>
  </si>
  <si>
    <t xml:space="preserve">active; Endtime Signals (2024)</t>
  </si>
  <si>
    <t xml:space="preserve">W WME MA</t>
  </si>
  <si>
    <t xml:space="preserve">Septic Broiler until 1991; Skydancer (1993) and The Gallery (1995, Studio Fredman). Original vocalist Anders Fridén leaves for In Flames in 1995 and Mikael Stanne moves to the microphone.</t>
  </si>
  <si>
    <t xml:space="preserve">dissection</t>
  </si>
  <si>
    <t xml:space="preserve">Dissection</t>
  </si>
  <si>
    <t xml:space="preserve">Strömstad</t>
  </si>
  <si>
    <t xml:space="preserve">blackened melodic death metal</t>
  </si>
  <si>
    <t xml:space="preserve">ended 2006</t>
  </si>
  <si>
    <t xml:space="preserve">The Somberlain (1993) and Storm of the Light's Bane (1995), both Unisound records with Swanö, with cover art by Kristian Wåhlin of Grotesque.</t>
  </si>
  <si>
    <t xml:space="preserve">edgeofsanity</t>
  </si>
  <si>
    <t xml:space="preserve">Edge of Sanity</t>
  </si>
  <si>
    <t xml:space="preserve">Finspång</t>
  </si>
  <si>
    <t xml:space="preserve">progressive death metal</t>
  </si>
  <si>
    <t xml:space="preserve">ended 1999; catalogue reissued 2024 to 2025</t>
  </si>
  <si>
    <t xml:space="preserve">Dan Swanö's band; Crimson (1996) is one forty minute track with Åkerfeldt guesting.</t>
  </si>
  <si>
    <t xml:space="preserve">entombed</t>
  </si>
  <si>
    <t xml:space="preserve">Entombed</t>
  </si>
  <si>
    <t xml:space="preserve">death metal, from 1993 death n roll</t>
  </si>
  <si>
    <t xml:space="preserve">active; in the studio in 2025 for the first album in nearly two decades</t>
  </si>
  <si>
    <t xml:space="preserve">W WLH DHF MPE MPM BEN EKE MA</t>
  </si>
  <si>
    <t xml:space="preserve">Left Hand Path is recorded at Sunlight in December 1989, a week after Morbid Angel plays its first Swedish show in Malmö, and released by Earache in June 1990: the reference literature reads it as British grindcore extremity joined to the elaborate songwriting of Florida death metal, and it is Decibel's first Swedish Hall of Fame entry. Clandestine (1991) and Wolverine Blues (1993, the death n roll record) follow. The first tours with Morbid Angel are the American Sickness and European Sickness runs of late 1991. L-G Petrov dies in 2021.</t>
  </si>
  <si>
    <t xml:space="preserve">Nicke Andersson (drums), Alex Hellid and Uffe Cederlund (guitars); L-G Petrov (vocals, died 2021)</t>
  </si>
  <si>
    <t xml:space="preserve">necrophobic</t>
  </si>
  <si>
    <t xml:space="preserve">Necrophobic</t>
  </si>
  <si>
    <t xml:space="preserve">active; In the Twilight Grey (2024)</t>
  </si>
  <si>
    <t xml:space="preserve">David Parland and Joakim Sterner's band; The Nocturnal Silence (1993, Sunlight).</t>
  </si>
  <si>
    <t xml:space="preserve">unleashed</t>
  </si>
  <si>
    <t xml:space="preserve">Unleashed</t>
  </si>
  <si>
    <t xml:space="preserve">active; Fire Upon Your Lands (2025)</t>
  </si>
  <si>
    <t xml:space="preserve">W LSN MPM MA</t>
  </si>
  <si>
    <t xml:space="preserve">Johnny Hedlund's band after the Nihilist split; Where No Life Dwells (1991, Century Media). Tours America and Europe with Morbid Angel and Entombed in 1991.</t>
  </si>
  <si>
    <t xml:space="preserve">atthegates</t>
  </si>
  <si>
    <t xml:space="preserve">At the Gates</t>
  </si>
  <si>
    <t xml:space="preserve">active; The Ghost of a Future Dead (24 April 2026) with Tomas Lindberg's final vocals</t>
  </si>
  <si>
    <t xml:space="preserve">W WSS WGF DTL DHF MA</t>
  </si>
  <si>
    <t xml:space="preserve">Formed from Grotesque in late 1990. Terminal Spirit Disease (1994) and Slaughter of the Soul (recorded at Studio Fredman with Fredrik Nordström, released by Earache 14 November 1995) are the records that carry the Gothenburg sound to American metalcore; Andy LaRocque plays the solo on Cold. Splits in 1996, reunites in 2007. Lindberg dies in September 2025.</t>
  </si>
  <si>
    <t xml:space="preserve">Tomas Lindberg (vocals, died 2025), Anders and Jonas Björler, Martin Larsson, Adrian Erlandsson; Alf Svensson (guitar, to 1993)</t>
  </si>
  <si>
    <t xml:space="preserve">nordstrom</t>
  </si>
  <si>
    <t xml:space="preserve">Fredrik Nordström</t>
  </si>
  <si>
    <t xml:space="preserve">producer; founder of Studio Fredman, Dream Evil</t>
  </si>
  <si>
    <t xml:space="preserve">W WSF WSS</t>
  </si>
  <si>
    <t xml:space="preserve">Builds Studio Fredman to record his own music and ends up producing Slaughter of the Soul, The Jester Race, The Gallery, Black Earth and Opeth's Still Life and Blackwater Park. Founds Dream Evil in 1999.</t>
  </si>
  <si>
    <t xml:space="preserve">inflames</t>
  </si>
  <si>
    <t xml:space="preserve">In Flames</t>
  </si>
  <si>
    <t xml:space="preserve">active; fifteenth album recorded in Los Angeles in 2026</t>
  </si>
  <si>
    <t xml:space="preserve">W WJR BIF MA</t>
  </si>
  <si>
    <t xml:space="preserve">Jesper Strömblad's project; Lunar Strain (1994) and The Jester Race (1996, Nuclear Blast) at Studio Fredman with Anders Fridén arriving from Dark Tranquillity. Wacken 2026.</t>
  </si>
  <si>
    <t xml:space="preserve">akerfeldt</t>
  </si>
  <si>
    <t xml:space="preserve">Mikael Åkerfeldt</t>
  </si>
  <si>
    <t xml:space="preserve">vocals, guitar; Opeth, Bloodbath</t>
  </si>
  <si>
    <t xml:space="preserve">W MIO</t>
  </si>
  <si>
    <t xml:space="preserve">Leaves Eruption for Opeth in 1990, guests on Edge of Sanity's Crimson and Katatonia's Brave Murder Day, co founds Bloodbath in 1998, and models his growl on David Vincent.</t>
  </si>
  <si>
    <t xml:space="preserve">opeth</t>
  </si>
  <si>
    <t xml:space="preserve">Opeth</t>
  </si>
  <si>
    <t xml:space="preserve">active; The Last Will and Testament (2024)</t>
  </si>
  <si>
    <t xml:space="preserve">W WOR MIO MA</t>
  </si>
  <si>
    <t xml:space="preserve">Mikael Åkerfeldt takes over in 1992. Orchid (1995) and Morningrise (1996) are Unisound records; My Arms, Your Hearse (1998), Still Life (1999) and Blackwater Park (2001) are made at Studio Fredman. Åkerfeldt calls Morbid Angel the best death metal band of all time and says he shapes his growl on David Vincent; Opeth opens for Morbid Angel in 1996.</t>
  </si>
  <si>
    <t xml:space="preserve">hypocrisy</t>
  </si>
  <si>
    <t xml:space="preserve">Hypocrisy</t>
  </si>
  <si>
    <t xml:space="preserve">active; Worship (2021)</t>
  </si>
  <si>
    <t xml:space="preserve">W MST2 MAPT MA</t>
  </si>
  <si>
    <t xml:space="preserve">Peter Tägtgren founds Hypocrisy in October 1991 after three years in Fort Lauderdale and describes the concept as something between Deicide, Morbid Angel and old Entombed: the Florida sound carried home in a person. Penetralia (1992) opens the Nuclear Blast run.</t>
  </si>
  <si>
    <t xml:space="preserve">katatonia</t>
  </si>
  <si>
    <t xml:space="preserve">Katatonia</t>
  </si>
  <si>
    <t xml:space="preserve">death doom, later progressive rock</t>
  </si>
  <si>
    <t xml:space="preserve">active; Nightmares as Extensions of the Waking State (2025)</t>
  </si>
  <si>
    <t xml:space="preserve">Dance of December Souls (1993) and Brave Murder Day (1996) are Unisound records with Dan Swanö; Jonas Renkse and Anders Nyström are Bloodbath's founders.</t>
  </si>
  <si>
    <t xml:space="preserve">amonamarth</t>
  </si>
  <si>
    <t xml:space="preserve">Amon Amarth</t>
  </si>
  <si>
    <t xml:space="preserve">Tumba</t>
  </si>
  <si>
    <t xml:space="preserve">active; headlined Welcome to Rockville, Daytona Beach, May 2026</t>
  </si>
  <si>
    <t xml:space="preserve">W WAB MA</t>
  </si>
  <si>
    <t xml:space="preserve">Once Sent from the Golden Hall (1998, Metal Blade) is an Abyss record with Peter Tägtgren; Twilight of the Thunder God (2008) is the breakthrough.</t>
  </si>
  <si>
    <t xml:space="preserve">archenemy</t>
  </si>
  <si>
    <t xml:space="preserve">Arch Enemy</t>
  </si>
  <si>
    <t xml:space="preserve">active; Blood Dynasty (2025); Lauren Hart replaces Alissa White-Gluz 2026</t>
  </si>
  <si>
    <t xml:space="preserve">W LAE MA</t>
  </si>
  <si>
    <t xml:space="preserve">Michael Amott and Johan Liiva reunite from Carnage; Black Earth (1996) is recorded in nine days at Studio Fredman.</t>
  </si>
  <si>
    <t xml:space="preserve">soilwork</t>
  </si>
  <si>
    <t xml:space="preserve">Soilwork</t>
  </si>
  <si>
    <t xml:space="preserve">Helsingborg</t>
  </si>
  <si>
    <t xml:space="preserve">Steelbath Suicide (1998, Listenable) and the Gothenburg style's second wave.</t>
  </si>
  <si>
    <t xml:space="preserve">thehaunted</t>
  </si>
  <si>
    <t xml:space="preserve">The Haunted</t>
  </si>
  <si>
    <t xml:space="preserve">The Björler brothers and Adrian Erlandsson after the At the Gates split; the debut (1998, Earache) is a Studio Fredman record.</t>
  </si>
  <si>
    <t xml:space="preserve">bloodbath</t>
  </si>
  <si>
    <t xml:space="preserve">Bloodbath</t>
  </si>
  <si>
    <t xml:space="preserve">old school death metal</t>
  </si>
  <si>
    <t xml:space="preserve">active; Survival of the Sickest (2022)</t>
  </si>
  <si>
    <t xml:space="preserve">W WDS MA</t>
  </si>
  <si>
    <t xml:space="preserve">Åkerfeldt, Dan Swanö, Anders Nyström and Jonas Renkse's tribute to the Stockholm and Florida sound, named after a Cancer song. Peter Tägtgren sings 2004 to 2005 and Nick Holmes of Paradise Lost from 2014.</t>
  </si>
  <si>
    <t xml:space="preserve">napalmdeath</t>
  </si>
  <si>
    <t xml:space="preserve">Napalm Death</t>
  </si>
  <si>
    <t xml:space="preserve">Britain</t>
  </si>
  <si>
    <t xml:space="preserve">Birmingham</t>
  </si>
  <si>
    <t xml:space="preserve">grindcore and death metal</t>
  </si>
  <si>
    <t xml:space="preserve">active; Milwaukee Metal Fest and Hellfest 2026; 2026 North American tour</t>
  </si>
  <si>
    <t xml:space="preserve">W WHC WSM MPN PEL WSD MRM MA</t>
  </si>
  <si>
    <t xml:space="preserve">Scum (1987, Earache) invents grindcore. In April and May 1990 the band spends two months at Morrisound making Harmony Corruption with Scott Burns, sleeping at the Morbid Angel house, with Glen Benton and John Tardy guesting on Unfit Earth; the record turns the band toward death metal. Jesse Pintado from Terrorizer and Barney Greenway from Benediction join in 1989 after Bill Steer and Lee Dorrian leave. Three John Peel sessions.</t>
  </si>
  <si>
    <t xml:space="preserve">Barney Greenway (vocals, 1989 to present), Shane Embury (bass, 1987 to present), Danny Herrera (drums), John Cooke (guitar); Mick Harris, Bill Steer, Lee Dorrian, Justin Broadrick, Jesse Pintado, Mitch Harris earlier</t>
  </si>
  <si>
    <t xml:space="preserve">billsteer</t>
  </si>
  <si>
    <t xml:space="preserve">Bill Steer</t>
  </si>
  <si>
    <t xml:space="preserve">Liverpool</t>
  </si>
  <si>
    <t xml:space="preserve">guitar; Napalm Death, Carcass</t>
  </si>
  <si>
    <t xml:space="preserve">Plays on the second side of Scum and leaves Napalm Death in July 1989 to concentrate on Carcass; co runs Necrosis.</t>
  </si>
  <si>
    <t xml:space="preserve">carcass</t>
  </si>
  <si>
    <t xml:space="preserve">Carcass</t>
  </si>
  <si>
    <t xml:space="preserve">goregrind, death metal, melodic death metal</t>
  </si>
  <si>
    <t xml:space="preserve">active; Torn Arteries (2021); summer 2026 tour</t>
  </si>
  <si>
    <t xml:space="preserve">W WSY WHW MIC PEL DGR MA</t>
  </si>
  <si>
    <t xml:space="preserve">Reek of Putrefaction (1988) and Symphonies of Sickness (1989, Slaughterhouse, Colin Richardson) define goregrind; Necroticism (1991) and Heartwork (1993, Parr Street, Richardson) with Michael Amott make Carcass the band most often named as the first melodic death metal act. Heartwork is a Decibel Hall of Fame album. Jeff Walker and Bill Steer run the Necrosis imprint that releases Repulsion and Carnage.</t>
  </si>
  <si>
    <t xml:space="preserve">digbypearson</t>
  </si>
  <si>
    <t xml:space="preserve">Digby Pearson</t>
  </si>
  <si>
    <t xml:space="preserve">Nottingham</t>
  </si>
  <si>
    <t xml:space="preserve">founder of Earache</t>
  </si>
  <si>
    <t xml:space="preserve">W WEA TID RIF</t>
  </si>
  <si>
    <t xml:space="preserve">Founds Earache in 1985, hears Morbid Angel's Thy Kingdom Come demo in late 1987 and pays for the Morrisound session that becomes Altars of Madness, then funds World Downfall, Harmony Corruption and From Beyond there. Organises the Grindcrusher tour and the 1993 Columbia licensing deal. AIM Pioneer Award 2015.</t>
  </si>
  <si>
    <t xml:space="preserve">ent</t>
  </si>
  <si>
    <t xml:space="preserve">Extreme Noise Terror</t>
  </si>
  <si>
    <t xml:space="preserve">Ipswich</t>
  </si>
  <si>
    <t xml:space="preserve">crust and grindcore</t>
  </si>
  <si>
    <t xml:space="preserve">Four Peel sessions; Phil Vane swaps into Napalm Death for a season in 1996 to 1997.</t>
  </si>
  <si>
    <t xml:space="preserve">boltthrower</t>
  </si>
  <si>
    <t xml:space="preserve">Bolt Thrower</t>
  </si>
  <si>
    <t xml:space="preserve">Coventry</t>
  </si>
  <si>
    <t xml:space="preserve">ended 2016</t>
  </si>
  <si>
    <t xml:space="preserve">W WRO PEL DGR MA</t>
  </si>
  <si>
    <t xml:space="preserve">Realm of Chaos (1989, mixed by Colin Richardson at Slaughterhouse) and War Master (1991) on Earache; three Peel sessions; the Blood Brothers tour of 1990 with Autopsy and Pestilence. Disbands in 2016 after drummer Martin Kearns's death.</t>
  </si>
  <si>
    <t xml:space="preserve">broadrick</t>
  </si>
  <si>
    <t xml:space="preserve">Justin Broadrick</t>
  </si>
  <si>
    <t xml:space="preserve">guitar; Napalm Death, founder of Godflesh</t>
  </si>
  <si>
    <t xml:space="preserve">Guitar on the first side of Scum in 1986, then Godflesh.</t>
  </si>
  <si>
    <t xml:space="preserve">embury</t>
  </si>
  <si>
    <t xml:space="preserve">Shane Embury</t>
  </si>
  <si>
    <t xml:space="preserve">Broseley; Birmingham</t>
  </si>
  <si>
    <t xml:space="preserve">bass; Unseen Terror, Napalm Death, Meathook Seed, Brujeria</t>
  </si>
  <si>
    <t xml:space="preserve">From Unseen Terror to Napalm Death in 1987, its bassist ever since; joins Trevor Peres in Meathook Seed and plays in Brujeria.</t>
  </si>
  <si>
    <t xml:space="preserve">unseenterror</t>
  </si>
  <si>
    <t xml:space="preserve">Unseen Terror</t>
  </si>
  <si>
    <t xml:space="preserve">Broseley, Shropshire</t>
  </si>
  <si>
    <t xml:space="preserve">ended 1989</t>
  </si>
  <si>
    <t xml:space="preserve">Shane Embury's band before Napalm Death; Human Error (1987, Earache).</t>
  </si>
  <si>
    <t xml:space="preserve">hammy</t>
  </si>
  <si>
    <t xml:space="preserve">Hammy</t>
  </si>
  <si>
    <t xml:space="preserve">Dewsbury</t>
  </si>
  <si>
    <t xml:space="preserve">founder of Peaceville</t>
  </si>
  <si>
    <t xml:space="preserve">retired from the label 2006</t>
  </si>
  <si>
    <t xml:space="preserve">W WPV</t>
  </si>
  <si>
    <t xml:space="preserve">Paul Halmshaw runs a tape label from 1981 and Peaceville from 1987, signs Autopsy on Carcass's recommendation, Darkthrone, Paradise Lost, My Dying Bride and Anathema, and produces Lost Paradise.</t>
  </si>
  <si>
    <t xml:space="preserve">leedorrian</t>
  </si>
  <si>
    <t xml:space="preserve">Lee Dorrian</t>
  </si>
  <si>
    <t xml:space="preserve">vocals; Napalm Death, Cathedral; Rise Above Records</t>
  </si>
  <si>
    <t xml:space="preserve">Sings on the second side of Scum, leaves in July 1989 and founds Cathedral and the Rise Above label.</t>
  </si>
  <si>
    <t xml:space="preserve">cancer</t>
  </si>
  <si>
    <t xml:space="preserve">Cancer</t>
  </si>
  <si>
    <t xml:space="preserve">Telford, Shropshire</t>
  </si>
  <si>
    <t xml:space="preserve">active; Inverted World (2025, Peaceville)</t>
  </si>
  <si>
    <t xml:space="preserve">The one non Earache British band to record in Tampa: Death Shall Rise (recorded at Morrisound in February 1991 with Scott Burns, James Murphy on lead guitar and Glen Benton guesting, Vinyl Solution). Bloodbath takes its name from a Cancer song.</t>
  </si>
  <si>
    <t xml:space="preserve">godflesh</t>
  </si>
  <si>
    <t xml:space="preserve">Godflesh</t>
  </si>
  <si>
    <t xml:space="preserve">studio only from 2026</t>
  </si>
  <si>
    <t xml:space="preserve">Justin Broadrick, the guitarist on the first side of Scum, founds Godflesh; Streetcleaner (1989, Earache).</t>
  </si>
  <si>
    <t xml:space="preserve">nickholmes</t>
  </si>
  <si>
    <t xml:space="preserve">Nick Holmes</t>
  </si>
  <si>
    <t xml:space="preserve">Halifax</t>
  </si>
  <si>
    <t xml:space="preserve">vocals; Paradise Lost, Bloodbath</t>
  </si>
  <si>
    <t xml:space="preserve">Paradise Lost's vocalist since 1988 and Bloodbath's since 2014.</t>
  </si>
  <si>
    <t xml:space="preserve">paradiselost</t>
  </si>
  <si>
    <t xml:space="preserve">Paradise Lost</t>
  </si>
  <si>
    <t xml:space="preserve">death doom, later gothic metal</t>
  </si>
  <si>
    <t xml:space="preserve">active; Ascension (2025)</t>
  </si>
  <si>
    <t xml:space="preserve">Lost Paradise (1990, produced by Hammy) and Gothic (1991) on Peaceville begin death doom in Britain. Nick Holmes fronts Bloodbath from 2014.</t>
  </si>
  <si>
    <t xml:space="preserve">greenway</t>
  </si>
  <si>
    <t xml:space="preserve">Barney Greenway</t>
  </si>
  <si>
    <t xml:space="preserve">vocals; Benediction, Napalm Death</t>
  </si>
  <si>
    <t xml:space="preserve">Benediction's first vocalist joins Napalm Death in 1989 and sings on Harmony Corruption.</t>
  </si>
  <si>
    <t xml:space="preserve">benediction</t>
  </si>
  <si>
    <t xml:space="preserve">Benediction</t>
  </si>
  <si>
    <t xml:space="preserve">active; Ravage of Empires (2025)</t>
  </si>
  <si>
    <t xml:space="preserve">W TOH MA</t>
  </si>
  <si>
    <t xml:space="preserve">Subconscious Terror (1990, Nuclear Blast) with Barney Greenway, who leaves for Napalm Death; Dave Ingram fronts most of the rest.</t>
  </si>
  <si>
    <t xml:space="preserve">cathedral</t>
  </si>
  <si>
    <t xml:space="preserve">Cathedral</t>
  </si>
  <si>
    <t xml:space="preserve">doom metal</t>
  </si>
  <si>
    <t xml:space="preserve">ended 2013</t>
  </si>
  <si>
    <t xml:space="preserve">Lee Dorrian's band after Napalm Death; Forest of Equilibrium (1991, Earache). Supports Morbid Angel on the 1991 European Sickness tour.</t>
  </si>
  <si>
    <t xml:space="preserve">colinrichardson</t>
  </si>
  <si>
    <t xml:space="preserve">Colin Richardson</t>
  </si>
  <si>
    <t xml:space="preserve">Driffield</t>
  </si>
  <si>
    <t xml:space="preserve">producer; Slaughterhouse, Earache</t>
  </si>
  <si>
    <t xml:space="preserve">W WFB WSY WHW WBP WBT</t>
  </si>
  <si>
    <t xml:space="preserve">Earache's house producer from 1989: Symphonies of Sickness, Realm of Chaos, War Master, Necroticism and Heartwork. Goes to Morrisound in March 1991 to produce Massacre's From Beyond with Scott Burns engineering, mixes Gorguts's The Erosion of Sanity, produces Disincarnate and Cannibal Corpse's Bloodthirst, and turns Suffocation down as too heavy. Later Machine Head, Fear Factory, Slipknot.</t>
  </si>
  <si>
    <t xml:space="preserve">anathema</t>
  </si>
  <si>
    <t xml:space="preserve">Anathema</t>
  </si>
  <si>
    <t xml:space="preserve">hiatus since 2020</t>
  </si>
  <si>
    <t xml:space="preserve">Signed by Peaceville in 1991; Serenades (1993). The third of the Peaceville death doom trio.</t>
  </si>
  <si>
    <t xml:space="preserve">mydyingbride</t>
  </si>
  <si>
    <t xml:space="preserve">My Dying Bride</t>
  </si>
  <si>
    <t xml:space="preserve">Bradford</t>
  </si>
  <si>
    <t xml:space="preserve">active without Aaron Stainthorpe since October 2025</t>
  </si>
  <si>
    <t xml:space="preserve">As the Flower Withers (1992) and Turn Loose the Swans (1993, Decibel Hall of Fame) on Peaceville; A Mortal Binding (2024).</t>
  </si>
  <si>
    <t xml:space="preserve">akercocke</t>
  </si>
  <si>
    <t xml:space="preserve">Akercocke</t>
  </si>
  <si>
    <t xml:space="preserve">London</t>
  </si>
  <si>
    <t xml:space="preserve">active but quiet</t>
  </si>
  <si>
    <t xml:space="preserve">The Goat of Mendes (2001, Peaceville) and three Earache albums; the British end of blackened death metal.</t>
  </si>
  <si>
    <t xml:space="preserve">harrisjohns</t>
  </si>
  <si>
    <t xml:space="preserve">Harris Johns</t>
  </si>
  <si>
    <t xml:space="preserve">Mainland Europe</t>
  </si>
  <si>
    <t xml:space="preserve">Berlin</t>
  </si>
  <si>
    <t xml:space="preserve">producer; Music Lab</t>
  </si>
  <si>
    <t xml:space="preserve">W WCI WDP</t>
  </si>
  <si>
    <t xml:space="preserve">The Teutonic thrash producer: Kreator's Pleasure to Kill, Sodom's Persecution Mania and Agent Orange, Coroner's R.I.P., Pestilence's Consuming Impulse and Immolation's Dawn of Possession, the Berlin alternative to Tampa in 1989 to 1991.</t>
  </si>
  <si>
    <t xml:space="preserve">petrozza</t>
  </si>
  <si>
    <t xml:space="preserve">Mille Petrozza</t>
  </si>
  <si>
    <t xml:space="preserve">vocals, guitar; Kreator, Voodoocult</t>
  </si>
  <si>
    <t xml:space="preserve">Leads Kreator from 1982 and plays with Chuck Schuldiner in Voodoocult in 1994.</t>
  </si>
  <si>
    <t xml:space="preserve">coroner</t>
  </si>
  <si>
    <t xml:space="preserve">Coroner</t>
  </si>
  <si>
    <t xml:space="preserve">technical thrash</t>
  </si>
  <si>
    <t xml:space="preserve">active; Dissonance Theory (2025)</t>
  </si>
  <si>
    <t xml:space="preserve">Former Celtic Frost roadies; R.I.P. (1987) is a Harris Johns production.</t>
  </si>
  <si>
    <t xml:space="preserve">vader</t>
  </si>
  <si>
    <t xml:space="preserve">Vader</t>
  </si>
  <si>
    <t xml:space="preserve">Olsztyn</t>
  </si>
  <si>
    <t xml:space="preserve">Poland</t>
  </si>
  <si>
    <t xml:space="preserve">active; thirteenth album recorded in 2025</t>
  </si>
  <si>
    <t xml:space="preserve">W WUI MIV MA</t>
  </si>
  <si>
    <t xml:space="preserve">The Morbid Reich demo (1990) sells around ten thousand copies and wins an Earache deal; The Ultimate Incantation (1992) is recorded at Rhythm Studios in England after a Sunlight session is abandoned. Later Metal Blade and Nuclear Blast.</t>
  </si>
  <si>
    <t xml:space="preserve">atrocity</t>
  </si>
  <si>
    <t xml:space="preserve">Atrocity</t>
  </si>
  <si>
    <t xml:space="preserve">Ludwigsburg</t>
  </si>
  <si>
    <t xml:space="preserve">technical death metal, later gothic and industrial</t>
  </si>
  <si>
    <t xml:space="preserve">W WHA MA</t>
  </si>
  <si>
    <t xml:space="preserve">Hallucinations (recorded at Morrisound in June and July 1990 with Scott Burns and Tom Morris engineering and Markus Staiger among the producers, Nuclear Blast) is the first German death metal album made in Tampa.</t>
  </si>
  <si>
    <t xml:space="preserve">kingdiamond</t>
  </si>
  <si>
    <t xml:space="preserve">King Diamond</t>
  </si>
  <si>
    <t xml:space="preserve">Copenhagen</t>
  </si>
  <si>
    <t xml:space="preserve">Included as Andy LaRocque's home band; LaRocque's guest solos join Death and At the Gates.</t>
  </si>
  <si>
    <t xml:space="preserve">darkthrone</t>
  </si>
  <si>
    <t xml:space="preserve">Darkthrone</t>
  </si>
  <si>
    <t xml:space="preserve">Kolbotn</t>
  </si>
  <si>
    <t xml:space="preserve">death metal on the debut, then black metal</t>
  </si>
  <si>
    <t xml:space="preserve">W WSJ MA</t>
  </si>
  <si>
    <t xml:space="preserve">Soulside Journey (1991, Peaceville) is recorded at Sunlight with Skogsberg and Uffe Cederlund of Entombed: Norway's best known death metal record is a Stockholm product.</t>
  </si>
  <si>
    <t xml:space="preserve">loudblast</t>
  </si>
  <si>
    <t xml:space="preserve">Loudblast</t>
  </si>
  <si>
    <t xml:space="preserve">Lille</t>
  </si>
  <si>
    <t xml:space="preserve">active; Altering Fates and Destinies (2024)</t>
  </si>
  <si>
    <t xml:space="preserve">W DLB MA</t>
  </si>
  <si>
    <t xml:space="preserve">Disincarnate (1991) is recorded and mixed at Morrisound with Scott Burns engineering, the first French death metal album made in Tampa.</t>
  </si>
  <si>
    <t xml:space="preserve">vandrunen</t>
  </si>
  <si>
    <t xml:space="preserve">Martin van Drunen</t>
  </si>
  <si>
    <t xml:space="preserve">Enschede</t>
  </si>
  <si>
    <t xml:space="preserve">Netherlands</t>
  </si>
  <si>
    <t xml:space="preserve">vocals, bass; Pestilence, Asphyx, Hail of Bullets</t>
  </si>
  <si>
    <t xml:space="preserve">Leaves Pestilence after Consuming Impulse to front Asphyx from 1990; later Hail of Bullets and Grand Supreme Blood Court.</t>
  </si>
  <si>
    <t xml:space="preserve">massacra</t>
  </si>
  <si>
    <t xml:space="preserve">Massacra</t>
  </si>
  <si>
    <t xml:space="preserve">Franconville</t>
  </si>
  <si>
    <t xml:space="preserve">ended 1997</t>
  </si>
  <si>
    <t xml:space="preserve">Final Holocaust (1990) and Enjoy the Violence (1991); Fred Duval dies in 1997.</t>
  </si>
  <si>
    <t xml:space="preserve">pestilence</t>
  </si>
  <si>
    <t xml:space="preserve">Pestilence</t>
  </si>
  <si>
    <t xml:space="preserve">active; Levels of Perception (2024); a tenth album announced for 2026, release unverified</t>
  </si>
  <si>
    <t xml:space="preserve">Low</t>
  </si>
  <si>
    <t xml:space="preserve">W WTA WCI MA</t>
  </si>
  <si>
    <t xml:space="preserve">Malleus Maleficarum (1988) and Consuming Impulse (1989, Music Lab Berlin with Harris Johns) on Roadrunner. In March and April 1991 Patrick Mameli takes the band to Morrisound for Testimony of the Ancients with Scott Burns and Tony Choy of Cynic on bass: the fly in client that carries the sound home to the Netherlands. Martin van Drunen leaves for Asphyx after Consuming Impulse.</t>
  </si>
  <si>
    <t xml:space="preserve">Patrick Mameli (guitar, vocals, throughout); Martin van Drunen (vocals, bass, to 1990), Patrick Uterwijk, Marco Foddis, Tony Choy (1991)</t>
  </si>
  <si>
    <t xml:space="preserve">asphyx</t>
  </si>
  <si>
    <t xml:space="preserve">Asphyx</t>
  </si>
  <si>
    <t xml:space="preserve">Oldenzaal</t>
  </si>
  <si>
    <t xml:space="preserve">active; Necroceros (2021)</t>
  </si>
  <si>
    <t xml:space="preserve">Martin van Drunen fronts the band from 1990; The Rack (1991) and Last One on Earth (1992) on Century Media.</t>
  </si>
  <si>
    <t xml:space="preserve">fleshcrawl</t>
  </si>
  <si>
    <t xml:space="preserve">Fleshcrawl</t>
  </si>
  <si>
    <t xml:space="preserve">Illertissen</t>
  </si>
  <si>
    <t xml:space="preserve">Swedish style death metal</t>
  </si>
  <si>
    <t xml:space="preserve">active; Epitome of Carnage (2026)</t>
  </si>
  <si>
    <t xml:space="preserve">A German band that imports the Stockholm sound rather than the Tampa one: Descend into the Absurd (1992) in Stockholm, Bloodsoul (1996) and Bloodred Massacre (1997) at The Abyss with Peter Tägtgren.</t>
  </si>
  <si>
    <t xml:space="preserve">staiger</t>
  </si>
  <si>
    <t xml:space="preserve">Markus Staiger</t>
  </si>
  <si>
    <t xml:space="preserve">Donzdorf</t>
  </si>
  <si>
    <t xml:space="preserve">founder of Nuclear Blast, Atomic Fire</t>
  </si>
  <si>
    <t xml:space="preserve">W WHA</t>
  </si>
  <si>
    <t xml:space="preserve">Founds Nuclear Blast in 1987 and shares the production credit on Atrocity's Hallucinations at Morrisound; founds Atomic Fire in 2021 after selling a majority of the label.</t>
  </si>
  <si>
    <t xml:space="preserve">morgoth</t>
  </si>
  <si>
    <t xml:space="preserve">Morgoth</t>
  </si>
  <si>
    <t xml:space="preserve">Meschede</t>
  </si>
  <si>
    <t xml:space="preserve">ended 2020</t>
  </si>
  <si>
    <t xml:space="preserve">W WCU MA</t>
  </si>
  <si>
    <t xml:space="preserve">Century Media's first flagship death metal band; Cursed (1991) is made at Woodhouse in Hagen with Randy Burns, not at Morrisound, whatever the repeated claim.</t>
  </si>
  <si>
    <t xml:space="preserve">cadaver</t>
  </si>
  <si>
    <t xml:space="preserve">Cadaver</t>
  </si>
  <si>
    <t xml:space="preserve">Fredrikstad</t>
  </si>
  <si>
    <t xml:space="preserve">active; Hymns of Misanthropy (2025)</t>
  </si>
  <si>
    <t xml:space="preserve">Hallucinating Anxiety (1990) is a Necrosis split release with Carnage; Nuclear Blast since 2020.</t>
  </si>
  <si>
    <t xml:space="preserve">pungentstench</t>
  </si>
  <si>
    <t xml:space="preserve">Pungent Stench</t>
  </si>
  <si>
    <t xml:space="preserve">Vienna</t>
  </si>
  <si>
    <t xml:space="preserve">active as Schirenc Plays Pungent Stench</t>
  </si>
  <si>
    <t xml:space="preserve">For God Your Soul... For Me Your Flesh (1990) and Been Caught Buttering (1991) are early Nuclear Blast death metal releases alongside Master.</t>
  </si>
  <si>
    <t xml:space="preserve">sinister</t>
  </si>
  <si>
    <t xml:space="preserve">Sinister</t>
  </si>
  <si>
    <t xml:space="preserve">Schiedam</t>
  </si>
  <si>
    <t xml:space="preserve">Cross the Styx (1992) and Diabolical Summoning (1993) on Nuclear Blast, recorded in Germany.</t>
  </si>
  <si>
    <t xml:space="preserve">gorefest</t>
  </si>
  <si>
    <t xml:space="preserve">Gorefest</t>
  </si>
  <si>
    <t xml:space="preserve">Goes, Zeeland</t>
  </si>
  <si>
    <t xml:space="preserve">death metal, later death n roll</t>
  </si>
  <si>
    <t xml:space="preserve">ended 2009</t>
  </si>
  <si>
    <t xml:space="preserve">Mindloss (1991) and False (1992, Nuclear Blast) are Colin Richardson productions made in the Netherlands; Dynamo Open Air regulars.</t>
  </si>
  <si>
    <t xml:space="preserve">amorphis</t>
  </si>
  <si>
    <t xml:space="preserve">Amorphis</t>
  </si>
  <si>
    <t xml:space="preserve">Helsinki</t>
  </si>
  <si>
    <t xml:space="preserve">death metal, later folk and progressive metal</t>
  </si>
  <si>
    <t xml:space="preserve">active; Borderland (2025)</t>
  </si>
  <si>
    <t xml:space="preserve">Relapse signs the band from a demo; The Karelian Isthmus (1992) and Tales from the Thousand Lakes (1994).</t>
  </si>
  <si>
    <t xml:space="preserve">demilich</t>
  </si>
  <si>
    <t xml:space="preserve">Demilich</t>
  </si>
  <si>
    <t xml:space="preserve">Kuopio</t>
  </si>
  <si>
    <t xml:space="preserve">active intermittently</t>
  </si>
  <si>
    <t xml:space="preserve">Nespithe (1993) is the Finnish record Tomb Mold, Chthe'ilist and Blood Incantation return to.</t>
  </si>
  <si>
    <t xml:space="preserve">goddethroned</t>
  </si>
  <si>
    <t xml:space="preserve">God Dethroned</t>
  </si>
  <si>
    <t xml:space="preserve">Beilen</t>
  </si>
  <si>
    <t xml:space="preserve">active; The Judas Paradox (2024)</t>
  </si>
  <si>
    <t xml:space="preserve">Signed by Metal Blade in 1996; the farewell show of 2012 is on the 70,000 Tons of Metal cruise out of Florida before the band returns in 2015.</t>
  </si>
  <si>
    <t xml:space="preserve">hate</t>
  </si>
  <si>
    <t xml:space="preserve">Hate</t>
  </si>
  <si>
    <t xml:space="preserve">Warsaw</t>
  </si>
  <si>
    <t xml:space="preserve">active; Bellum Regiis (2025)</t>
  </si>
  <si>
    <t xml:space="preserve">Supports Belphegor and Incantation across North America in 2026; Metal Blade since 2019.</t>
  </si>
  <si>
    <t xml:space="preserve">behemoth</t>
  </si>
  <si>
    <t xml:space="preserve">Behemoth</t>
  </si>
  <si>
    <t xml:space="preserve">Gdańsk</t>
  </si>
  <si>
    <t xml:space="preserve">active; The Shit ov God (2025); spring 2026 North American tour with Deicide and Immolation</t>
  </si>
  <si>
    <t xml:space="preserve">W BBH HF6 MA</t>
  </si>
  <si>
    <t xml:space="preserve">Shifts from black metal to blackened death metal around Satanica (1999); The Satanist (2014). Tours North America with Deicide, Immolation and Rotting Christ in April and May 2026.</t>
  </si>
  <si>
    <t xml:space="preserve">voodoocult</t>
  </si>
  <si>
    <t xml:space="preserve">Voodoocult</t>
  </si>
  <si>
    <t xml:space="preserve">Germany</t>
  </si>
  <si>
    <t xml:space="preserve">thrash and industrial</t>
  </si>
  <si>
    <t xml:space="preserve">ended 1996</t>
  </si>
  <si>
    <t xml:space="preserve">Jesus Killing Machine (1994) puts Chuck Schuldiner alongside Mille Petrozza of Kreator, Dave Lombardo of Slayer and Waldemar Sorychta.</t>
  </si>
  <si>
    <t xml:space="preserve">decapitated</t>
  </si>
  <si>
    <t xml:space="preserve">Decapitated</t>
  </si>
  <si>
    <t xml:space="preserve">Krosno</t>
  </si>
  <si>
    <t xml:space="preserve">active; ninth album planned for 2026</t>
  </si>
  <si>
    <t xml:space="preserve">Winds of Creation (2000, Earache) by a band whose members are teenagers; the 2007 bus crash kills drummer Vitek.</t>
  </si>
  <si>
    <t xml:space="preserve">vulcano</t>
  </si>
  <si>
    <t xml:space="preserve">Vulcano</t>
  </si>
  <si>
    <t xml:space="preserve">Brazil, Canada and the rest of the world</t>
  </si>
  <si>
    <t xml:space="preserve">Santos</t>
  </si>
  <si>
    <t xml:space="preserve">Belo Horizonte</t>
  </si>
  <si>
    <t xml:space="preserve">proto death and black</t>
  </si>
  <si>
    <t xml:space="preserve">Brazil's first extreme metal band in the usual telling; Bloody Vengeance (1986).</t>
  </si>
  <si>
    <t xml:space="preserve">blasphemy</t>
  </si>
  <si>
    <t xml:space="preserve">Blasphemy</t>
  </si>
  <si>
    <t xml:space="preserve">Vancouver</t>
  </si>
  <si>
    <t xml:space="preserve">war metal</t>
  </si>
  <si>
    <t xml:space="preserve">Fallen Angel of Doom (1990, Wild Rags) is the war metal root; shares Wild Rags with Order from Chaos and Osmose with Angelcorpse.</t>
  </si>
  <si>
    <t xml:space="preserve">sepultura</t>
  </si>
  <si>
    <t xml:space="preserve">Sepultura</t>
  </si>
  <si>
    <t xml:space="preserve">death and thrash, later groove</t>
  </si>
  <si>
    <t xml:space="preserve">farewell tour since March 2024; final show announced for 7 November 2026 in São Paulo</t>
  </si>
  <si>
    <t xml:space="preserve">W WAR WBR TAP BSL HF6 MA</t>
  </si>
  <si>
    <t xml:space="preserve">Max and Igor Cavalera's band: Morbid Visions (1986) and Schizophrenia (1987) on Cogumelo, then Roadrunner in 1988 through Monte Conner. Scott Burns flies to Rio de Janeiro with amplifier heads and drum gear to make Beneath the Remains over Christmas 1988 at Nas Nuvens, then the band flies to Tampa for Arise (Morrisound, 1990 to 1991, a forty thousand dollar budget), the record that goes platinum worldwide. The fly in client that carried the sound home. Wagner Lamounier leaves for Sarcófago in 1985; Max leaves in 1996.</t>
  </si>
  <si>
    <t xml:space="preserve">Andreas Kisser (guitar, 1987 to present), Paulo Jr. (bass), Derrick Green (vocals, 1997 to present), Greyson Nekrutman (drums, 2024 to present); Max Cavalera (to 1996), Igor Cavalera (to 2006)</t>
  </si>
  <si>
    <t xml:space="preserve">lamounier</t>
  </si>
  <si>
    <t xml:space="preserve">Wagner Lamounier</t>
  </si>
  <si>
    <t xml:space="preserve">vocals; Sepultura, founder of Sarcófago</t>
  </si>
  <si>
    <t xml:space="preserve">Sepultura's original vocalist leaves in March 1985 to found Sarcófago.</t>
  </si>
  <si>
    <t xml:space="preserve">sarcofago</t>
  </si>
  <si>
    <t xml:space="preserve">Sarcófago</t>
  </si>
  <si>
    <t xml:space="preserve">black and death metal, later technical death</t>
  </si>
  <si>
    <t xml:space="preserve">ended 2000</t>
  </si>
  <si>
    <t xml:space="preserve">Wagner Antichrist's band after Sepultura; I.N.R.I. (1987, Cogumelo) and The Laws of Scourge (1991).</t>
  </si>
  <si>
    <t xml:space="preserve">masacre</t>
  </si>
  <si>
    <t xml:space="preserve">Masacre</t>
  </si>
  <si>
    <t xml:space="preserve">Medellín</t>
  </si>
  <si>
    <t xml:space="preserve">W MAS MA</t>
  </si>
  <si>
    <t xml:space="preserve">Reqviem (1991, Osmose) is the first Colombian metal album on a European label; Maryland Deathfest and a Slayer support in 2006.</t>
  </si>
  <si>
    <t xml:space="preserve">gorguts</t>
  </si>
  <si>
    <t xml:space="preserve">Gorguts</t>
  </si>
  <si>
    <t xml:space="preserve">Sherbrooke</t>
  </si>
  <si>
    <t xml:space="preserve">Montreal</t>
  </si>
  <si>
    <t xml:space="preserve">technical and avant garde death metal</t>
  </si>
  <si>
    <t xml:space="preserve">active; supported Death to All in November 2025; recording plans for 2026</t>
  </si>
  <si>
    <t xml:space="preserve">W WCS WES TGL LIB MA</t>
  </si>
  <si>
    <t xml:space="preserve">Luc Lemay's band records Considered Dead at Morrisound with Scott Burns (Roadrunner, October 1991) with Chris Barnes and James Murphy guesting; The Erosion of Sanity (1993) is made in Montreal with Colin Richardson mixing. Obscura (1998) reinvents the band; Colored Sands (2013).</t>
  </si>
  <si>
    <t xml:space="preserve">Luc Lemay (guitar, vocals, throughout), Kevin Hufnagel, Colin Marston, Patrice Hamelin</t>
  </si>
  <si>
    <t xml:space="preserve">disembowelment</t>
  </si>
  <si>
    <t xml:space="preserve">diSEMBOWELMENT</t>
  </si>
  <si>
    <t xml:space="preserve">Melbourne</t>
  </si>
  <si>
    <t xml:space="preserve">ended 1993</t>
  </si>
  <si>
    <t xml:space="preserve">Transcendence into the Peripheral (1993, Relapse) without ever playing live; Relapse's early international reach.</t>
  </si>
  <si>
    <t xml:space="preserve">krisiun</t>
  </si>
  <si>
    <t xml:space="preserve">Krisiun</t>
  </si>
  <si>
    <t xml:space="preserve">Ijuí, Rio Grande do Sul; São Paulo</t>
  </si>
  <si>
    <t xml:space="preserve">active; Conquerors of Armageddon 25th anniversary tour; on Sepultura's final show</t>
  </si>
  <si>
    <t xml:space="preserve">W MBR MIV BSL MA</t>
  </si>
  <si>
    <t xml:space="preserve">The Camargo and Kolesne brothers; Conquerors of Armageddon (2000, Century Media) and Southern Storm (2008) are Erik Rutan productions.</t>
  </si>
  <si>
    <t xml:space="preserve">flomounier</t>
  </si>
  <si>
    <t xml:space="preserve">Flo Mounier</t>
  </si>
  <si>
    <t xml:space="preserve">drums; Cryptopsy, Vltimas</t>
  </si>
  <si>
    <t xml:space="preserve">Cryptopsy's drummer since 1991 and co founder of Vltimas with David Vincent in 2019.</t>
  </si>
  <si>
    <t xml:space="preserve">kataklysm</t>
  </si>
  <si>
    <t xml:space="preserve">Kataklysm</t>
  </si>
  <si>
    <t xml:space="preserve">active; 2026 North American tour with Six Feet Under</t>
  </si>
  <si>
    <t xml:space="preserve">W CSF MA</t>
  </si>
  <si>
    <t xml:space="preserve">Nuclear Blast since 1994; Of Ghosts and Gods (2015) wins a Juno.</t>
  </si>
  <si>
    <t xml:space="preserve">cryptopsy</t>
  </si>
  <si>
    <t xml:space="preserve">Cryptopsy</t>
  </si>
  <si>
    <t xml:space="preserve">technical and brutal death metal</t>
  </si>
  <si>
    <t xml:space="preserve">active; An Insatiable Violence (2025); 2026 Decibel Tour for None So Vile</t>
  </si>
  <si>
    <t xml:space="preserve">W BCR DMF MA</t>
  </si>
  <si>
    <t xml:space="preserve">None So Vile (1996) with Lord Worm; signed by Century Media after Milwaukee Metalfest 1997. Flo Mounier drums in Vltimas with David Vincent; the 2025 album is written on the Death to All tour.</t>
  </si>
  <si>
    <t xml:space="preserve">defiled</t>
  </si>
  <si>
    <t xml:space="preserve">Defiled</t>
  </si>
  <si>
    <t xml:space="preserve">Tokyo</t>
  </si>
  <si>
    <t xml:space="preserve">active; Altered State (2026)</t>
  </si>
  <si>
    <t xml:space="preserve">W SOM MA</t>
  </si>
  <si>
    <t xml:space="preserve">Japan's longest running death metal export, on Nuclear Blast early and Season of Mist since 2003: the node where this map meets the Japanese Metal Family Tree.</t>
  </si>
  <si>
    <t xml:space="preserve">archgoat</t>
  </si>
  <si>
    <t xml:space="preserve">Archgoat</t>
  </si>
  <si>
    <t xml:space="preserve">Genres death metal spawned</t>
  </si>
  <si>
    <t xml:space="preserve">Turku</t>
  </si>
  <si>
    <t xml:space="preserve">The Finnish end of the Blasphemy school.</t>
  </si>
  <si>
    <t xml:space="preserve">nasum</t>
  </si>
  <si>
    <t xml:space="preserve">Nasum</t>
  </si>
  <si>
    <t xml:space="preserve">Örebro</t>
  </si>
  <si>
    <t xml:space="preserve">ended 2005</t>
  </si>
  <si>
    <t xml:space="preserve">Sweden's grindcore school, downstream of Napalm Death and Terrorizer; Mieszko Talarczyk dies in the 2004 tsunami.</t>
  </si>
  <si>
    <t xml:space="preserve">necrophagist</t>
  </si>
  <si>
    <t xml:space="preserve">Necrophagist</t>
  </si>
  <si>
    <t xml:space="preserve">Karlsruhe</t>
  </si>
  <si>
    <t xml:space="preserve">W EIN MA</t>
  </si>
  <si>
    <t xml:space="preserve">Epitaph (2004, Relapse) is the record the second wave of technical death metal starts from; Christian Münzner and Hannes Grossmann go on to Obscura and Alkaloid. The retrospective literature names Death, Atheist and Cynic as the bands that brought the technicality it builds on.</t>
  </si>
  <si>
    <t xml:space="preserve">belphegor</t>
  </si>
  <si>
    <t xml:space="preserve">Belphegor</t>
  </si>
  <si>
    <t xml:space="preserve">Salzburg</t>
  </si>
  <si>
    <t xml:space="preserve">active; 2026 North American tour with Incantation and Hate</t>
  </si>
  <si>
    <t xml:space="preserve">W MBR MA</t>
  </si>
  <si>
    <t xml:space="preserve">Conjuring the Dead (2014) is produced by Erik Rutan at Mana Recording in St. Petersburg.</t>
  </si>
  <si>
    <t xml:space="preserve">childrenofbodom</t>
  </si>
  <si>
    <t xml:space="preserve">Children of Bodom</t>
  </si>
  <si>
    <t xml:space="preserve">Espoo</t>
  </si>
  <si>
    <t xml:space="preserve">ended 2019</t>
  </si>
  <si>
    <t xml:space="preserve">Follow the Reaper (2000) is an Abyss record with Peter Tägtgren.</t>
  </si>
  <si>
    <t xml:space="preserve">deedsofflesh</t>
  </si>
  <si>
    <t xml:space="preserve">Deeds of Flesh</t>
  </si>
  <si>
    <t xml:space="preserve">Los Osos, California</t>
  </si>
  <si>
    <t xml:space="preserve">W WBD2 MA</t>
  </si>
  <si>
    <t xml:space="preserve">Erik Lindmark's band founds Unique Leader Records around 1999, the brutal death label that carries Psycroptic, Hour of Penance and Internal Bleeding. Lindmark dies in 2018.</t>
  </si>
  <si>
    <t xml:space="preserve">evoken</t>
  </si>
  <si>
    <t xml:space="preserve">Evoken</t>
  </si>
  <si>
    <t xml:space="preserve">Lyndhurst, New Jersey</t>
  </si>
  <si>
    <t xml:space="preserve">funeral death doom</t>
  </si>
  <si>
    <t xml:space="preserve">The American funeral doom band that grows out of the Peaceville and Winter model.</t>
  </si>
  <si>
    <t xml:space="preserve">devourment</t>
  </si>
  <si>
    <t xml:space="preserve">Devourment</t>
  </si>
  <si>
    <t xml:space="preserve">Dallas</t>
  </si>
  <si>
    <t xml:space="preserve">Molesting the Decapitated (1999) is the Texas record that turns the Long Island slam riff into a genre.</t>
  </si>
  <si>
    <t xml:space="preserve">cattledecapitation</t>
  </si>
  <si>
    <t xml:space="preserve">Cattle Decapitation</t>
  </si>
  <si>
    <t xml:space="preserve">San Diego</t>
  </si>
  <si>
    <t xml:space="preserve">active; Terrasite (2023)</t>
  </si>
  <si>
    <t xml:space="preserve">Travis Ryan's band on Metal Blade; the documentary From This Flesh (2025). Welcome to Rockville, Daytona Beach, May 2026.</t>
  </si>
  <si>
    <t xml:space="preserve">insomnium</t>
  </si>
  <si>
    <t xml:space="preserve">Insomnium</t>
  </si>
  <si>
    <t xml:space="preserve">Joensuu</t>
  </si>
  <si>
    <t xml:space="preserve">The Finnish inheritor of the Gothenburg sound; Winter's Gate (2016).</t>
  </si>
  <si>
    <t xml:space="preserve">origin</t>
  </si>
  <si>
    <t xml:space="preserve">Origin</t>
  </si>
  <si>
    <t xml:space="preserve">Topeka, Kansas</t>
  </si>
  <si>
    <t xml:space="preserve">Paul Ryan's band; members form Malefic Throne with Morbid Angel and Angelcorpse alumni.</t>
  </si>
  <si>
    <t xml:space="preserve">zyklon</t>
  </si>
  <si>
    <t xml:space="preserve">Zyklon</t>
  </si>
  <si>
    <t xml:space="preserve">Notodden</t>
  </si>
  <si>
    <t xml:space="preserve">ended 2010</t>
  </si>
  <si>
    <t xml:space="preserve">Emperor's Samoth and Trym play blackened death metal in the Morbid Angel mould; World ov Worms (2001).</t>
  </si>
  <si>
    <t xml:space="preserve">killswitch</t>
  </si>
  <si>
    <t xml:space="preserve">Killswitch Engage</t>
  </si>
  <si>
    <t xml:space="preserve">Westfield, Massachusetts</t>
  </si>
  <si>
    <t xml:space="preserve">metalcore</t>
  </si>
  <si>
    <t xml:space="preserve">active; Milwaukee Metal Fest 2026</t>
  </si>
  <si>
    <t xml:space="preserve">W MRA WME MRM MA</t>
  </si>
  <si>
    <t xml:space="preserve">Credited with bringing melodic death metal riffing to American metalcore; Adam Dutkiewicz names Carcass and At the Gates as the source.</t>
  </si>
  <si>
    <t xml:space="preserve">asilaydying</t>
  </si>
  <si>
    <t xml:space="preserve">As I Lay Dying</t>
  </si>
  <si>
    <t xml:space="preserve">With Killswitch Engage and All That Remains, the American uptake of the Gothenburg sound in the mid 2000s.</t>
  </si>
  <si>
    <t xml:space="preserve">tbdm</t>
  </si>
  <si>
    <t xml:space="preserve">The Black Dahlia Murder</t>
  </si>
  <si>
    <t xml:space="preserve">Waterford, Michigan</t>
  </si>
  <si>
    <t xml:space="preserve">Nocturnal (2007) is a Jason Suecof production at Audiohammer in Sanford; the American melodic death band closest to the Gothenburg source.</t>
  </si>
  <si>
    <t xml:space="preserve">despisedicon</t>
  </si>
  <si>
    <t xml:space="preserve">Despised Icon</t>
  </si>
  <si>
    <t xml:space="preserve">deathcore</t>
  </si>
  <si>
    <t xml:space="preserve">active; Shadow Work (2025)</t>
  </si>
  <si>
    <t xml:space="preserve">W LDI WDC2 MA</t>
  </si>
  <si>
    <t xml:space="preserve">Alex Erian's band, whose first shirt reads Montreal Deathcore: the genre grows from Suffocation's slam and Cryptopsy's blast as the band tells it.</t>
  </si>
  <si>
    <t xml:space="preserve">obscura</t>
  </si>
  <si>
    <t xml:space="preserve">Obscura</t>
  </si>
  <si>
    <t xml:space="preserve">Munich</t>
  </si>
  <si>
    <t xml:space="preserve">Cosmogenesis (2009, Relapse) with Necrophagist alumni; the band takes its name from the Gorguts album.</t>
  </si>
  <si>
    <t xml:space="preserve">suicidesilence</t>
  </si>
  <si>
    <t xml:space="preserve">Suicide Silence</t>
  </si>
  <si>
    <t xml:space="preserve">Riverside, California</t>
  </si>
  <si>
    <t xml:space="preserve">The Cleansing (2007) and the Warped Tour generation of deathcore.</t>
  </si>
  <si>
    <t xml:space="preserve">jobforacowboy</t>
  </si>
  <si>
    <t xml:space="preserve">Job for a Cowboy</t>
  </si>
  <si>
    <t xml:space="preserve">Glendale, Arizona</t>
  </si>
  <si>
    <t xml:space="preserve">deathcore, later technical death metal</t>
  </si>
  <si>
    <t xml:space="preserve">W BSU WDC2 MA</t>
  </si>
  <si>
    <t xml:space="preserve">The Doom EP (2005) is among deathcore's most significant releases; Ruination (2009, Metal Blade) is made at Audiohammer with Jason Suecof.</t>
  </si>
  <si>
    <t xml:space="preserve">beyondcreation</t>
  </si>
  <si>
    <t xml:space="preserve">Beyond Creation</t>
  </si>
  <si>
    <t xml:space="preserve">The Aura (2011) and Earthborn Evolution (2014) continue the Quebec technical school Gorguts began.</t>
  </si>
  <si>
    <t xml:space="preserve">carnifex</t>
  </si>
  <si>
    <t xml:space="preserve">Carnifex</t>
  </si>
  <si>
    <t xml:space="preserve">Dead in My Arms (2007) and the San Diego deathcore school.</t>
  </si>
  <si>
    <t xml:space="preserve">thyartismurder</t>
  </si>
  <si>
    <t xml:space="preserve">Thy Art Is Murder</t>
  </si>
  <si>
    <t xml:space="preserve">Sydney</t>
  </si>
  <si>
    <t xml:space="preserve">Hate (2012) reaches the Australian top forty; the genre's first chart success outside North America.</t>
  </si>
  <si>
    <t xml:space="preserve">whitechapel</t>
  </si>
  <si>
    <t xml:space="preserve">Whitechapel</t>
  </si>
  <si>
    <t xml:space="preserve">Knoxville</t>
  </si>
  <si>
    <t xml:space="preserve">active; Hymns in Dissonance (2025); twentieth anniversary tour announced for fall 2026</t>
  </si>
  <si>
    <t xml:space="preserve">Recorded with Jason Suecof at Audiohammer; on Metal Blade with Cannibal Corpse.</t>
  </si>
  <si>
    <t xml:space="preserve">hoodedmenace</t>
  </si>
  <si>
    <t xml:space="preserve">Hooded Menace</t>
  </si>
  <si>
    <t xml:space="preserve">Finnish death doom drawing on Autopsy and Cathedral.</t>
  </si>
  <si>
    <t xml:space="preserve">archspire</t>
  </si>
  <si>
    <t xml:space="preserve">Archspire</t>
  </si>
  <si>
    <t xml:space="preserve">Relentless Mutation (2017, Season of Mist); the fastest end of the technical school.</t>
  </si>
  <si>
    <t xml:space="preserve">lornashore</t>
  </si>
  <si>
    <t xml:space="preserve">Lorna Shore</t>
  </si>
  <si>
    <t xml:space="preserve">Warren County, New Jersey</t>
  </si>
  <si>
    <t xml:space="preserve">symphonic deathcore</t>
  </si>
  <si>
    <t xml:space="preserve">active; I Feel the Everblack Festering Within Me (2025)</t>
  </si>
  <si>
    <t xml:space="preserve">W WDC2 MA</t>
  </si>
  <si>
    <t xml:space="preserve">To the Hellfire (2021) goes viral and the band on Century Media becomes deathcore's biggest act of the 2020s.</t>
  </si>
  <si>
    <t xml:space="preserve">entombedad</t>
  </si>
  <si>
    <t xml:space="preserve">Entombed A.D.</t>
  </si>
  <si>
    <t xml:space="preserve">death n roll</t>
  </si>
  <si>
    <t xml:space="preserve">ended with L-G Petrov's death 2021</t>
  </si>
  <si>
    <t xml:space="preserve">W WHM MA</t>
  </si>
  <si>
    <t xml:space="preserve">The Petrov faction after the 2013 name dispute; Back to the Front (2014) and Bowels of Earth (2019).</t>
  </si>
  <si>
    <t xml:space="preserve">ericgreif</t>
  </si>
  <si>
    <t xml:space="preserve">Eric Greif</t>
  </si>
  <si>
    <t xml:space="preserve">Current generation and revival</t>
  </si>
  <si>
    <t xml:space="preserve">Wisconsin; Florida</t>
  </si>
  <si>
    <t xml:space="preserve">manager; Death, Perseverance Holdings, Death to All</t>
  </si>
  <si>
    <t xml:space="preserve">died 30 October 2021</t>
  </si>
  <si>
    <t xml:space="preserve">W BEG WDT MRL</t>
  </si>
  <si>
    <t xml:space="preserve">Meets Chuck Schuldiner at Milwaukee Metalfest 1987, manages Death from 1988, runs Perseverance Holdings and licenses the catalogue to Relapse in 2010, and organises Death to All from 2012. Also represents Obituary and Massacre.</t>
  </si>
  <si>
    <t xml:space="preserve">denialfiend</t>
  </si>
  <si>
    <t xml:space="preserve">Denial Fiend</t>
  </si>
  <si>
    <t xml:space="preserve">W MSB MA</t>
  </si>
  <si>
    <t xml:space="preserve">Kam Lee, Terry Butler, Sam Williams and Curtis Beeson of Nasty Savage: the origin generation regrouped; They Rise (2007).</t>
  </si>
  <si>
    <t xml:space="preserve">horrendous</t>
  </si>
  <si>
    <t xml:space="preserve">Horrendous</t>
  </si>
  <si>
    <t xml:space="preserve">Philadelphia</t>
  </si>
  <si>
    <t xml:space="preserve">active; Ontological Mysterium (2023)</t>
  </si>
  <si>
    <t xml:space="preserve">On Season of Mist; the Philadelphia band closest to the Death and Atheist lineage.</t>
  </si>
  <si>
    <t xml:space="preserve">perditiontemple</t>
  </si>
  <si>
    <t xml:space="preserve">Perdition Temple</t>
  </si>
  <si>
    <t xml:space="preserve">Gene Palubicki's band after Angelcorpse; Edict of the Antichrist Elect (2010) and The Tempter's Victorious (2015).</t>
  </si>
  <si>
    <t xml:space="preserve">chtheilist</t>
  </si>
  <si>
    <t xml:space="preserve">Chthe'ilist</t>
  </si>
  <si>
    <t xml:space="preserve">Longueuil</t>
  </si>
  <si>
    <t xml:space="preserve">cavernous death metal</t>
  </si>
  <si>
    <t xml:space="preserve">Le Dernier Crépuscule (2016, Profound Lore) with Phil Tougas; the Quebec branch of the Demilich revival.</t>
  </si>
  <si>
    <t xml:space="preserve">bloodincantation</t>
  </si>
  <si>
    <t xml:space="preserve">Blood Incantation</t>
  </si>
  <si>
    <t xml:space="preserve">Denver</t>
  </si>
  <si>
    <t xml:space="preserve">active; Absolute Elsewhere (2024); All Gates Open documentary (2026); Hellfest June 2026</t>
  </si>
  <si>
    <t xml:space="preserve">W GWB MIB HF6 MA</t>
  </si>
  <si>
    <t xml:space="preserve">Starspawn (2016) and Hidden History of the Human Race (2019) on Dark Descent, Absolute Elsewhere (2024, Century Media) made at Hansa in Berlin. Morris Kolontyrsky names Morbid Angel as the band's biggest influence.</t>
  </si>
  <si>
    <t xml:space="preserve">necrot</t>
  </si>
  <si>
    <t xml:space="preserve">Necrot</t>
  </si>
  <si>
    <t xml:space="preserve">Oakland</t>
  </si>
  <si>
    <t xml:space="preserve">active; Decibel Metal and Beer Fest May 2026</t>
  </si>
  <si>
    <t xml:space="preserve">W DMF MA</t>
  </si>
  <si>
    <t xml:space="preserve">Blood Offerings (2017) on Tankcrimes; the Bay Area revival band.</t>
  </si>
  <si>
    <t xml:space="preserve">skeletalremains</t>
  </si>
  <si>
    <t xml:space="preserve">Skeletal Remains</t>
  </si>
  <si>
    <t xml:space="preserve">Whittier, California</t>
  </si>
  <si>
    <t xml:space="preserve">Beyond the Flesh (2012) through Fragments of the Ageless (2024) on Century Media; the California band most directly modelled on Death, Pestilence and Gorguts.</t>
  </si>
  <si>
    <t xml:space="preserve">deathtoall</t>
  </si>
  <si>
    <t xml:space="preserve">Death to All</t>
  </si>
  <si>
    <t xml:space="preserve">touring project</t>
  </si>
  <si>
    <t xml:space="preserve">Death tribute by former members</t>
  </si>
  <si>
    <t xml:space="preserve">active; Symbolic Healing European tour June 2026</t>
  </si>
  <si>
    <t xml:space="preserve">W WDT DTA LIB MID BEG MA</t>
  </si>
  <si>
    <t xml:space="preserve">Organised by Death's manager Eric Greif in March 2012 as a Sweet Relief benefit; Hoglan, DiGiorgio, Masvidal, Reinert, Hamm, Koelble and Clendenin in the first lineups. The 2023 North American tour with Suffocation marks thirty years of Individual Thought Patterns, the 2025 Symbolic Healing tour with Gorguts and the 2026 European dates thirty five years of Human. Gruesome and Cryptopsy's 2025 album both trace to its tours.</t>
  </si>
  <si>
    <t xml:space="preserve">Gene Hoglan (drums), Steve DiGiorgio (bass), Bobby Koelble (guitar), Max Phelps (vocals, guitar)</t>
  </si>
  <si>
    <t xml:space="preserve">gatecreeper</t>
  </si>
  <si>
    <t xml:space="preserve">Gatecreeper</t>
  </si>
  <si>
    <t xml:space="preserve">Phoenix</t>
  </si>
  <si>
    <t xml:space="preserve">active; Dark Superstition (2024)</t>
  </si>
  <si>
    <t xml:space="preserve">W NBG MA</t>
  </si>
  <si>
    <t xml:space="preserve">Sonoran Depravation (2016) and Deserted (2019) on Relapse, then Dark Superstition on Nuclear Blast: Stockholm buzzsaw and Florida tempo from Arizona.</t>
  </si>
  <si>
    <t xml:space="preserve">gruesome</t>
  </si>
  <si>
    <t xml:space="preserve">Gruesome</t>
  </si>
  <si>
    <t xml:space="preserve">Fort Lauderdale and California</t>
  </si>
  <si>
    <t xml:space="preserve">death metal in the style of Death</t>
  </si>
  <si>
    <t xml:space="preserve">active; Silent Echoes (6 June 2025)</t>
  </si>
  <si>
    <t xml:space="preserve">W RGS AMG CLG DLT MA</t>
  </si>
  <si>
    <t xml:space="preserve">Matt Harvey and Gus Rios form Gruesome after meeting on the 2012 Death to All tour, with Daniel Gonzalez of Possessed and Robin Mazen. Savage Land (2015) is the Leprosy record, Twisted Prayers (2018) the Spiritual Healing record and Silent Echoes (2025) the Human record, dedicated to Sean Reinert. Export by record: a band devoted to the early Death albums on Relapse, the label that owns them.</t>
  </si>
  <si>
    <t xml:space="preserve">maxphelps</t>
  </si>
  <si>
    <t xml:space="preserve">Max Phelps</t>
  </si>
  <si>
    <t xml:space="preserve">touring</t>
  </si>
  <si>
    <t xml:space="preserve">vocals, guitar; Death to All, Exist</t>
  </si>
  <si>
    <t xml:space="preserve">Death to All's frontman since 2013.</t>
  </si>
  <si>
    <t xml:space="preserve">nocturnusad</t>
  </si>
  <si>
    <t xml:space="preserve">Nocturnus AD</t>
  </si>
  <si>
    <t xml:space="preserve">ended with Mike Browning's death, July 2026</t>
  </si>
  <si>
    <t xml:space="preserve">W DNA DMB MA</t>
  </si>
  <si>
    <t xml:space="preserve">Mike Browning's revival of Nocturnus with Daniel Tucker of Obituary on bass; Paradox (2019) and Unicursal (2024) on Profound Lore.</t>
  </si>
  <si>
    <t xml:space="preserve">mortiferum</t>
  </si>
  <si>
    <t xml:space="preserve">Mortiferum</t>
  </si>
  <si>
    <t xml:space="preserve">Olympia, Washington</t>
  </si>
  <si>
    <t xml:space="preserve">W BIM MA</t>
  </si>
  <si>
    <t xml:space="preserve">Disgorged from Psychotic Depths (2019) and Preserved in Torment (2021) on Profound Lore; on the 2024 Devastation on the Nation tour with I Am Morbid and Suffocation.</t>
  </si>
  <si>
    <t xml:space="preserve">tombmold</t>
  </si>
  <si>
    <t xml:space="preserve">Tomb Mold</t>
  </si>
  <si>
    <t xml:space="preserve">old school and progressive death metal</t>
  </si>
  <si>
    <t xml:space="preserve">active; The Enduring Spirit (2023)</t>
  </si>
  <si>
    <t xml:space="preserve">Manor of Infinite Forms (2018) and Planetary Clairvoyance (2019) on 20 Buck Spin; the revival's Canadian band, drawing on Demilich as much as Florida.</t>
  </si>
  <si>
    <t xml:space="preserve">creepingdeath</t>
  </si>
  <si>
    <t xml:space="preserve">Creeping Death</t>
  </si>
  <si>
    <t xml:space="preserve">Denton, Texas</t>
  </si>
  <si>
    <t xml:space="preserve">Wretched Illusions (2019) and Boundless Domain (2023); with Frozen Soul the Texas end of the revival.</t>
  </si>
  <si>
    <t xml:space="preserve">iammorbid</t>
  </si>
  <si>
    <t xml:space="preserve">I Am Morbid</t>
  </si>
  <si>
    <t xml:space="preserve">Austin</t>
  </si>
  <si>
    <t xml:space="preserve">death metal; Morbid Angel material</t>
  </si>
  <si>
    <t xml:space="preserve">active; replaced Morbid Angel on the November 2024 Devastation on the Nation tour</t>
  </si>
  <si>
    <t xml:space="preserve">David Vincent's band with Pete Sandoval, Richie Brown and Bill Hudson plays the Morbid Angel catalogue.</t>
  </si>
  <si>
    <t xml:space="preserve">frozensoul</t>
  </si>
  <si>
    <t xml:space="preserve">Frozen Soul</t>
  </si>
  <si>
    <t xml:space="preserve">Fort Worth</t>
  </si>
  <si>
    <t xml:space="preserve">active; No Place of Warmth (8 May 2026)</t>
  </si>
  <si>
    <t xml:space="preserve">W KFS MA</t>
  </si>
  <si>
    <t xml:space="preserve">Crypt of Ice (2021) and Glacial Domination (2023) on Century Media; the Texas band most openly built on Bolt Thrower and Obituary tempos.</t>
  </si>
  <si>
    <t xml:space="preserve">undeath</t>
  </si>
  <si>
    <t xml:space="preserve">Undeath</t>
  </si>
  <si>
    <t xml:space="preserve">Rochester, New York</t>
  </si>
  <si>
    <t xml:space="preserve">active; More Insane (2024)</t>
  </si>
  <si>
    <t xml:space="preserve">Lesions of a Different Kind (2020) and It's Time... To Rise from the Grave (2022) on Prosthetic.</t>
  </si>
  <si>
    <t xml:space="preserve">stabwounds</t>
  </si>
  <si>
    <t xml:space="preserve">200 Stab Wounds</t>
  </si>
  <si>
    <t xml:space="preserve">Cleveland</t>
  </si>
  <si>
    <t xml:space="preserve">active; Manual Manic Procedures (2024, Metal Blade)</t>
  </si>
  <si>
    <t xml:space="preserve">Slave to the Scalpel (2021, Maggot Stomp) then Metal Blade; the Cannibal Corpse label's revival signing.</t>
  </si>
  <si>
    <t xml:space="preserve">sanguisugabogg</t>
  </si>
  <si>
    <t xml:space="preserve">Sanguisugabogg</t>
  </si>
  <si>
    <t xml:space="preserve">Columbus, Ohio</t>
  </si>
  <si>
    <t xml:space="preserve">active; fall 2026 co headline with Dying Fetus announced</t>
  </si>
  <si>
    <t xml:space="preserve">Tortured Whole (2021) and Homicidal Ecstasy (2023) on Century Media.</t>
  </si>
  <si>
    <t xml:space="preserve">vltimas</t>
  </si>
  <si>
    <t xml:space="preserve">Vltimas</t>
  </si>
  <si>
    <t xml:space="preserve">Austin and Montreal</t>
  </si>
  <si>
    <t xml:space="preserve">active; Epic (2024)</t>
  </si>
  <si>
    <t xml:space="preserve">David Vincent, Flo Mounier of Cryptopsy and Rune Eriksen of Mayhem; Something Wicked Marches In (2019) and Epic (2024) on Season of Mist.</t>
  </si>
  <si>
    <t xml:space="preserve">inhumancondition</t>
  </si>
  <si>
    <t xml:space="preserve">Inhuman Condition</t>
  </si>
  <si>
    <t xml:space="preserve">active; Decibel Flexi Burial State (2025)</t>
  </si>
  <si>
    <t xml:space="preserve">W DIC MA</t>
  </si>
  <si>
    <t xml:space="preserve">Terry Butler with Taylor Nordberg and Jeramie Kling; Rat God (2021) and Fearsick (2022).</t>
  </si>
  <si>
    <t xml:space="preserve">maleficthrone</t>
  </si>
  <si>
    <t xml:space="preserve">Malefic Throne</t>
  </si>
  <si>
    <t xml:space="preserve">active; The Conquering Darkness announced</t>
  </si>
  <si>
    <t xml:space="preserve">W BMT MA</t>
  </si>
  <si>
    <t xml:space="preserve">Steve Tucker of Morbid Angel, Gene Palubicki of Angelcorpse and John Longstreth of Origin.</t>
  </si>
  <si>
    <t xml:space="preserve">taylornordberg</t>
  </si>
  <si>
    <t xml:space="preserve">Taylor Nordberg</t>
  </si>
  <si>
    <t xml:space="preserve">guitar; Deicide, Inhuman Condition, Umbilicus</t>
  </si>
  <si>
    <t xml:space="preserve">Joins Deicide in 2022 and plays with Terry Butler in Inhuman Condition and with Paul Mazurkiewicz in Umbilicus: the connector of the current Tampa generation.</t>
  </si>
  <si>
    <t xml:space="preserve">umbilicus</t>
  </si>
  <si>
    <t xml:space="preserve">Umbilicus</t>
  </si>
  <si>
    <t xml:space="preserve">hard rock</t>
  </si>
  <si>
    <t xml:space="preserve">active; Ambiguous EP announced for 20 November 2026</t>
  </si>
  <si>
    <t xml:space="preserve">W BUM MA</t>
  </si>
  <si>
    <t xml:space="preserve">Paul Mazurkiewicz of Cannibal Corpse and Taylor Nordberg of Deicide; Path of 1000 Suns (2022).</t>
  </si>
  <si>
    <t xml:space="preserve">lefttodie</t>
  </si>
  <si>
    <t xml:space="preserve">Left to Die</t>
  </si>
  <si>
    <t xml:space="preserve">Tampa and Fort Lauderdale</t>
  </si>
  <si>
    <t xml:space="preserve">early Death material</t>
  </si>
  <si>
    <t xml:space="preserve">active; Initium Mortis (Relapse, 17 July 2026); European dates announced</t>
  </si>
  <si>
    <t xml:space="preserve">W LTD BLT DLT MA</t>
  </si>
  <si>
    <t xml:space="preserve">Rick Rozz and Terry Butler of Death with Matt Harvey and Gus Rios of Gruesome, formed to play Scream Bloody Gore and Leprosy live; Initium Mortis re records the Mantas and Death demo songs.</t>
  </si>
  <si>
    <t xml:space="preserve">criteria</t>
  </si>
  <si>
    <t xml:space="preserve">Criteria Recording</t>
  </si>
  <si>
    <t xml:space="preserve">studio</t>
  </si>
  <si>
    <t xml:space="preserve">Studios, labels, festivals, media, venues</t>
  </si>
  <si>
    <t xml:space="preserve">founded 1958, before the map begins; placed at 1979</t>
  </si>
  <si>
    <t xml:space="preserve">recording studio</t>
  </si>
  <si>
    <t xml:space="preserve">active as The Hit Factory Criteria</t>
  </si>
  <si>
    <t xml:space="preserve">W WBD WRT</t>
  </si>
  <si>
    <t xml:space="preserve">Where Scott Burns makes Malevolent Creation's Retribution (1992) and Obituary records Back from the Dead (1996): the Miami alternative when Morrisound was booked.</t>
  </si>
  <si>
    <t xml:space="preserve">brassmug</t>
  </si>
  <si>
    <t xml:space="preserve">The Brass Mug</t>
  </si>
  <si>
    <t xml:space="preserve">venue</t>
  </si>
  <si>
    <t xml:space="preserve">Tampa; Fletcher Avenue until 2012, Skipper Road since</t>
  </si>
  <si>
    <t xml:space="preserve">founded 1976, before the map begins; placed at 1979</t>
  </si>
  <si>
    <t xml:space="preserve">bar and venue</t>
  </si>
  <si>
    <t xml:space="preserve">active; Tampa Death Fest scheduled 4 and 5 September 2026</t>
  </si>
  <si>
    <t xml:space="preserve">W CLB TBT PAT TDF CLO EVB</t>
  </si>
  <si>
    <t xml:space="preserve">The last bastion of Tampa's most infamous export in Creative Loafing's phrase, a hundred capacity metal bar that hosts Cannibal Corpse's 25th anniversary show in 2013, Obituary's homecoming shows in December 2025 and Tampa Death Fest every September.</t>
  </si>
  <si>
    <t xml:space="preserve">ritzybor</t>
  </si>
  <si>
    <t xml:space="preserve">The Ritz Ybor</t>
  </si>
  <si>
    <t xml:space="preserve">Ybor City, Tampa</t>
  </si>
  <si>
    <t xml:space="preserve">founded 1917, before the map begins; placed at 1979</t>
  </si>
  <si>
    <t xml:space="preserve">theatre and venue</t>
  </si>
  <si>
    <t xml:space="preserve">W WRZ RVO JPMS</t>
  </si>
  <si>
    <t xml:space="preserve">The 1917 Rivoli, the Ritz Theatre from 1931, leased as The Masquerade from 1987 to 2006 and reopened as the Ritz Ybor in 2008. As the Masquerade it is where Obituary, Morbid Angel and Atheist play the 1987 and 1988 showcases the Europeans fly in for, and where Glen Benton's pig guts bring the health department; the 1991 Tampa Bay Metal Awards are held here.</t>
  </si>
  <si>
    <t xml:space="preserve">roadrunner</t>
  </si>
  <si>
    <t xml:space="preserve">Roadrunner Records</t>
  </si>
  <si>
    <t xml:space="preserve">label</t>
  </si>
  <si>
    <t xml:space="preserve">Amsterdam; New York office</t>
  </si>
  <si>
    <t xml:space="preserve">record label</t>
  </si>
  <si>
    <t xml:space="preserve">active as a Warner imprint</t>
  </si>
  <si>
    <t xml:space="preserve">W WMC V13 RVO</t>
  </si>
  <si>
    <t xml:space="preserve">Cees Wessels's Dutch import label opens a New York office and, with Monte Conner signing, becomes the Florida label of record: Obituary, Deicide, Cynic, Malevolent Creation, Disincarnate, Death's Symbolic, plus Sepultura, Pestilence, Gorguts, Suffocation, Immolation, Exhorder and Sadus. Drops most of its death metal between 1993 and 1995 as sales fall. Warner completes the purchase in 2007.</t>
  </si>
  <si>
    <t xml:space="preserve">morrisound</t>
  </si>
  <si>
    <t xml:space="preserve">Morrisound Recording</t>
  </si>
  <si>
    <t xml:space="preserve">Temple Terrace 1985 to 2014; Sulphur Springs, Tampa from 2018</t>
  </si>
  <si>
    <t xml:space="preserve">active; Hillsborough County historical marker unveiled 16 May 2025</t>
  </si>
  <si>
    <t xml:space="preserve">W MSA HCM HMD WUS BBM CLM WMA GEH JPMS LDF</t>
  </si>
  <si>
    <t xml:space="preserve">The studio that made the place. Jim and Tom Morris found it in June 1981 as a mobile eight track rig, move into a purpose built facility at 12111 North 56th Street in November 1985, and record Savatage, Nasty Savage and Crimson Glory before a Xecutioner demo brings death metal through the door. Between Leprosy (1988) and the late 1990s the room, with Scott Burns on the console, produces the core catalogue of Death, Morbid Angel, Obituary, Deicide, Cannibal Corpse, Atheist, Cynic, Nocturnus, Massacre, Six Feet Under and Monstrosity, and the fly in albums of Sepultura, Napalm Death, Suffocation, Gorguts, Pestilence, Cancer, Loudblast, Terrorizer, Atrocity, Exhorder, Demolition Hammer and Kreator. The 56th Street building is sold to the Trans-Siberian Orchestra organisation in 2014 and the studio reopens in a 1920s bank in Sulphur Springs in 2018. The county marker text says that twenty five of the top thirty selling death metal albums as of 2022 were recorded here.</t>
  </si>
  <si>
    <t xml:space="preserve">combat</t>
  </si>
  <si>
    <t xml:space="preserve">Combat Records</t>
  </si>
  <si>
    <t xml:space="preserve">relaunched from Germany 2026</t>
  </si>
  <si>
    <t xml:space="preserve">W WCB WSB</t>
  </si>
  <si>
    <t xml:space="preserve">Important Records' metal imprint: Possessed, Nuclear Assault, Dark Angel, Megadeth, and Death's Scream Bloody Gore, Leprosy and Spiritual Healing. Also the American licensee for the Earache batch of 7 December 1990: Altars of Madness, Left Hand Path, Symphonies of Sickness and Harmony Corruption on one day.</t>
  </si>
  <si>
    <t xml:space="preserve">metalblade</t>
  </si>
  <si>
    <t xml:space="preserve">Metal Blade Records</t>
  </si>
  <si>
    <t xml:space="preserve">W MBC DNS</t>
  </si>
  <si>
    <t xml:space="preserve">Brian Slagel's label signs Nasty Savage in 1985 and Cannibal Corpse in July 1989 as its first death metal band, and keeps it for life; Six Feet Under, Atheist's Elements, God Dethroned, Vader, Behemoth, Immolation, Hate, Whitechapel, Monstrosity and 200 Stab Wounds follow.</t>
  </si>
  <si>
    <t xml:space="preserve">sunlight</t>
  </si>
  <si>
    <t xml:space="preserve">Sunlight Studio</t>
  </si>
  <si>
    <t xml:space="preserve">Stockholm; Gräddö from 2002</t>
  </si>
  <si>
    <t xml:space="preserve">W WSU GWS SOS WLH EKE</t>
  </si>
  <si>
    <t xml:space="preserve">Tomas Skogsberg's studio, founded as a night room for punk bands in 1982 and professional by 1988, when Nihilist records there. Left Hand Path (December 1989), Clandestine, Wolverine Blues, Like an Ever Flowing Stream, Into the Grave, Sumerian Cry, The Nocturnal Silence and Darkthrone's Soulside Journey. The Stockholm answer to Morrisound.</t>
  </si>
  <si>
    <t xml:space="preserve">tapetrading</t>
  </si>
  <si>
    <t xml:space="preserve">Tape trading network</t>
  </si>
  <si>
    <t xml:space="preserve">media</t>
  </si>
  <si>
    <t xml:space="preserve">worldwide</t>
  </si>
  <si>
    <t xml:space="preserve">demo circulation network</t>
  </si>
  <si>
    <t xml:space="preserve">ended with the internet</t>
  </si>
  <si>
    <t xml:space="preserve">W JPMS LSN IOE MUD</t>
  </si>
  <si>
    <t xml:space="preserve">The last global network before the internet, in the scholarly account: bands, zine writers, fans, promoters and label staff circulating demos by post. Chuck Schuldiner trades internationally before Death has a record; the Stockholm scene circulates the Florida demos through the Heavy Sound shop; Nihilist's demos travel the other way.</t>
  </si>
  <si>
    <t xml:space="preserve">jannus</t>
  </si>
  <si>
    <t xml:space="preserve">Jannus Live</t>
  </si>
  <si>
    <t xml:space="preserve">outdoor venue</t>
  </si>
  <si>
    <t xml:space="preserve">active; Dying Fetus and Sanguisugabogg 20 October 2026 announced</t>
  </si>
  <si>
    <t xml:space="preserve">W WJL BDF</t>
  </si>
  <si>
    <t xml:space="preserve">Jannus Landing until the 2010 rebuild; the Bay's two thousand capacity outdoor room.</t>
  </si>
  <si>
    <t xml:space="preserve">rubys</t>
  </si>
  <si>
    <t xml:space="preserve">Ruby's Pub</t>
  </si>
  <si>
    <t xml:space="preserve">first documented year on the map; founding year not recorded</t>
  </si>
  <si>
    <t xml:space="preserve">pub</t>
  </si>
  <si>
    <t xml:space="preserve">closed</t>
  </si>
  <si>
    <t xml:space="preserve">W JPMS</t>
  </si>
  <si>
    <t xml:space="preserve">Death's first club show, in 1984, in the scholarly account of the scene.</t>
  </si>
  <si>
    <t xml:space="preserve">acesrecords</t>
  </si>
  <si>
    <t xml:space="preserve">Ace's Records</t>
  </si>
  <si>
    <t xml:space="preserve">Oldsmar; Fowler Avenue, Tampa from 1992</t>
  </si>
  <si>
    <t xml:space="preserve">record store</t>
  </si>
  <si>
    <t xml:space="preserve">W JPMS RVO</t>
  </si>
  <si>
    <t xml:space="preserve">Frank Dances's shop, the fan hangout of the origin years and, in the scholarly account, the most important record store in the American South.</t>
  </si>
  <si>
    <t xml:space="preserve">cogumelo</t>
  </si>
  <si>
    <t xml:space="preserve">Cogumelo Records</t>
  </si>
  <si>
    <t xml:space="preserve">record label and shop</t>
  </si>
  <si>
    <t xml:space="preserve">active; distributed by Relapse</t>
  </si>
  <si>
    <t xml:space="preserve">The Belo Horizonte shop and label that releases Sepultura's first records and Sarcófago's I.N.R.I.</t>
  </si>
  <si>
    <t xml:space="preserve">comatose</t>
  </si>
  <si>
    <t xml:space="preserve">Comatose fanzine</t>
  </si>
  <si>
    <t xml:space="preserve">fanzine</t>
  </si>
  <si>
    <t xml:space="preserve">ended</t>
  </si>
  <si>
    <t xml:space="preserve">Kam Lee and Jim Pedersen's zine, one of the Florida fanzines that carry the scene through the tape trading network alongside Ultimatum, Ripping Headaches, Buttface, Book of Armageddon and Decaying Visions.</t>
  </si>
  <si>
    <t xml:space="preserve">earache</t>
  </si>
  <si>
    <t xml:space="preserve">Earache Records</t>
  </si>
  <si>
    <t xml:space="preserve">active and independent; catalogue reissues</t>
  </si>
  <si>
    <t xml:space="preserve">W WEA TID DGR RIF AEB</t>
  </si>
  <si>
    <t xml:space="preserve">Digby Pearson's label: Napalm Death, Carcass, Bolt Thrower, Godflesh, Entombed, Terrorizer, Morbid Angel (1988 to 2004), Nocturnus, Massacre, At the Gates, Cathedral, Brutal Truth, Vader, Decapitated, Deicide from 2004 and Hate Eternal on Wicked World. Funds four Morrisound sessions between 1988 and 1991 and runs the Grindcrusher tour. The Columbia licensing deal of 1993 is the label's own account of how the majors took its bands.</t>
  </si>
  <si>
    <t xml:space="preserve">heavysound</t>
  </si>
  <si>
    <t xml:space="preserve">Heavy Sound</t>
  </si>
  <si>
    <t xml:space="preserve">record shop</t>
  </si>
  <si>
    <t xml:space="preserve">W WSW</t>
  </si>
  <si>
    <t xml:space="preserve">The Stockholm shop through which the underground demos circulate in the late 1980s.</t>
  </si>
  <si>
    <t xml:space="preserve">musiclab</t>
  </si>
  <si>
    <t xml:space="preserve">Music Lab</t>
  </si>
  <si>
    <t xml:space="preserve">Harris Johns's Berlin room: Kreator, Sodom, Coroner, Voivod, Pestilence's Consuming Impulse and Immolation's Dawn of Possession.</t>
  </si>
  <si>
    <t xml:space="preserve">musicgrinder</t>
  </si>
  <si>
    <t xml:space="preserve">The Music Grinder</t>
  </si>
  <si>
    <t xml:space="preserve">W WSB</t>
  </si>
  <si>
    <t xml:space="preserve">Randy Burns's room, where Combat sends Death for Scream Bloody Gore in 1987 after rejecting the Florida session, and where Possessed and Dark Angel record.</t>
  </si>
  <si>
    <t xml:space="preserve">wildrags</t>
  </si>
  <si>
    <t xml:space="preserve">Wild Rags Records</t>
  </si>
  <si>
    <t xml:space="preserve">Montebello, California</t>
  </si>
  <si>
    <t xml:space="preserve">Richard C.'s label and shop: Hellwitch's Syzygial Miscreancy, Blasphemy's Fallen Angel of Doom, Order from Chaos.</t>
  </si>
  <si>
    <t xml:space="preserve">dynamo</t>
  </si>
  <si>
    <t xml:space="preserve">Dynamo Open Air</t>
  </si>
  <si>
    <t xml:space="preserve">festival</t>
  </si>
  <si>
    <t xml:space="preserve">Eindhoven</t>
  </si>
  <si>
    <t xml:space="preserve">ended 2005; revivals 2019</t>
  </si>
  <si>
    <t xml:space="preserve">W WFL</t>
  </si>
  <si>
    <t xml:space="preserve">The Dutch festival at which Sepultura, Obituary, Deicide, Morbid Angel, Pestilence and Gorefest play through the 1990s; a hundred thousand people in 1995.</t>
  </si>
  <si>
    <t xml:space="preserve">dsp</t>
  </si>
  <si>
    <t xml:space="preserve">Deathlike Silence Productions</t>
  </si>
  <si>
    <t xml:space="preserve">Oslo</t>
  </si>
  <si>
    <t xml:space="preserve">Euronymous's label, whose first release is Merciless's The Awakening (1990); the node shared with the Japanese Metal Family Tree, where it carries Sigh.</t>
  </si>
  <si>
    <t xml:space="preserve">johnpeel</t>
  </si>
  <si>
    <t xml:space="preserve">John Peel sessions</t>
  </si>
  <si>
    <t xml:space="preserve">BBC Radio 1 sessions</t>
  </si>
  <si>
    <t xml:space="preserve">ended with Peel's death 2004</t>
  </si>
  <si>
    <t xml:space="preserve">W PEL</t>
  </si>
  <si>
    <t xml:space="preserve">Peel's sessions for Napalm Death (1987, 1988, 1990), Bolt Thrower (1988, 1988, 1990), Carcass (1988, 1990) and Extreme Noise Terror put grindcore on national radio; Peel writes the foreword to Choosing Death.</t>
  </si>
  <si>
    <t xml:space="preserve">milwaukee</t>
  </si>
  <si>
    <t xml:space="preserve">Milwaukee Metalfest</t>
  </si>
  <si>
    <t xml:space="preserve">Milwaukee</t>
  </si>
  <si>
    <t xml:space="preserve">active; revived 2023 by Jamey Jasta; June 2026 edition held</t>
  </si>
  <si>
    <t xml:space="preserve">W WMW BEG MRM</t>
  </si>
  <si>
    <t xml:space="preserve">Jack Koshick's festival is where Eric Greif meets Chuck Schuldiner in 1987, where Century Media sees Cryptopsy in 1997 and where Demolition Hammer plays its last original show in 1995. Obituary, Napalm Death, Incantation, Internal Bleeding and Master on the 2026 bill.</t>
  </si>
  <si>
    <t xml:space="preserve">nuclearblast</t>
  </si>
  <si>
    <t xml:space="preserve">Nuclear Blast</t>
  </si>
  <si>
    <t xml:space="preserve">active; Believe holds the majority since 2018</t>
  </si>
  <si>
    <t xml:space="preserve">W WHA WMC</t>
  </si>
  <si>
    <t xml:space="preserve">Markus Staiger's label: Master, Pungent Stench, Incubus, Atrocity, Monstrosity, Brutality, Resurrection, Hypocrisy, Dismember, Sinister, Gorefest, Kataklysm, In Flames, Dissection, Control Denied, Massacre's Resurgence, and since Monte Conner arrived in 2012 Suffocation, Immolation, Nile, Possessed, Behemoth, Gatecreeper and Cryptopsy.</t>
  </si>
  <si>
    <t xml:space="preserve">peaceville</t>
  </si>
  <si>
    <t xml:space="preserve">Peaceville Records</t>
  </si>
  <si>
    <t xml:space="preserve">active under Snapper Music since 2006</t>
  </si>
  <si>
    <t xml:space="preserve">W WPV DAU</t>
  </si>
  <si>
    <t xml:space="preserve">Hammy's label and its Deaf imprint: Autopsy, Darkthrone, Paradise Lost, My Dying Bride, Anathema, Vital Remains, Baphomet, At the Gates's first two albums, Therion, Akercocke, Cancer, Bloodbath.</t>
  </si>
  <si>
    <t xml:space="preserve">centurymedia</t>
  </si>
  <si>
    <t xml:space="preserve">Century Media Records</t>
  </si>
  <si>
    <t xml:space="preserve">Dortmund</t>
  </si>
  <si>
    <t xml:space="preserve">active as a Sony label since 2015</t>
  </si>
  <si>
    <t xml:space="preserve">W WCU</t>
  </si>
  <si>
    <t xml:space="preserve">Robert Kampf's label: Morgoth first, then Grave, Unleashed, Tiamat, Asphyx, Demolition Hammer, Cryptopsy, Krisiun, Malevolent Creation, Despised Icon, At the Gates, Blood Incantation, Frozen Soul, Sanguisugabogg, Skeletal Remains and Lorna Shore.</t>
  </si>
  <si>
    <t xml:space="preserve">nasnuvens</t>
  </si>
  <si>
    <t xml:space="preserve">Nas Nuvens</t>
  </si>
  <si>
    <t xml:space="preserve">Rio de Janeiro</t>
  </si>
  <si>
    <t xml:space="preserve">W WBR TAP</t>
  </si>
  <si>
    <t xml:space="preserve">Where Scott Burns makes Beneath the Remains with Sepultura over Christmas 1988, working from six in the evening to six in the morning because samba acts had the room by day.</t>
  </si>
  <si>
    <t xml:space="preserve">slaughterhouse</t>
  </si>
  <si>
    <t xml:space="preserve">Slaughterhouse Studios</t>
  </si>
  <si>
    <t xml:space="preserve">Driffield, East Yorkshire</t>
  </si>
  <si>
    <t xml:space="preserve">burned down in the mid 1990s</t>
  </si>
  <si>
    <t xml:space="preserve">W AEB WSY WRO</t>
  </si>
  <si>
    <t xml:space="preserve">Built on an old abattoir with a band house next door, Earache's house studio with Colin Richardson at the desk: Symphonies of Sickness, the Realm of Chaos mix, War Master, Mentally Murdered, Brutal Truth.</t>
  </si>
  <si>
    <t xml:space="preserve">sunsetclub</t>
  </si>
  <si>
    <t xml:space="preserve">Sunset Club</t>
  </si>
  <si>
    <t xml:space="preserve">club</t>
  </si>
  <si>
    <t xml:space="preserve">Sold out two hundred capacity death metal shows by the late 1980s; the club of the origin years.</t>
  </si>
  <si>
    <t xml:space="preserve">grindcrusher</t>
  </si>
  <si>
    <t xml:space="preserve">Grindcrusher tour</t>
  </si>
  <si>
    <t xml:space="preserve">England; then Denmark, Sweden, Germany, the Netherlands, France and Belgium</t>
  </si>
  <si>
    <t xml:space="preserve">Earache package tour</t>
  </si>
  <si>
    <t xml:space="preserve">one off, November to December 1989</t>
  </si>
  <si>
    <t xml:space="preserve">W DGR MPM WGC</t>
  </si>
  <si>
    <t xml:space="preserve">Seven British shows from 10 to 16 November 1989 with Bolt Thrower, Carcass, Morbid Angel and Napalm Death, filmed at Nottingham Rock City, then Napalm Death and Morbid Angel across the continent, with Morbid Angel's first Swedish show at Malmö on 30 November 1989, a week before Entombed records Left Hand Path.</t>
  </si>
  <si>
    <t xml:space="preserve">necrosis</t>
  </si>
  <si>
    <t xml:space="preserve">Necrosis Records</t>
  </si>
  <si>
    <t xml:space="preserve">The Earache imprint Jeff Walker and Bill Steer of Carcass run for two years: Repulsion's Horrified, Carnage's Dark Recollections, Cadaver.</t>
  </si>
  <si>
    <t xml:space="preserve">sonicranch</t>
  </si>
  <si>
    <t xml:space="preserve">Sonic Ranch</t>
  </si>
  <si>
    <t xml:space="preserve">Tornillo, Texas</t>
  </si>
  <si>
    <t xml:space="preserve">W WBT WKL</t>
  </si>
  <si>
    <t xml:space="preserve">Where Cannibal Corpse goes when it leaves Morrisound: Bloodthirst (1999, Colin Richardson), Gore Obsessed and The Wretched Spawn (Neil Kernon), part of Torture.</t>
  </si>
  <si>
    <t xml:space="preserve">relapse</t>
  </si>
  <si>
    <t xml:space="preserve">Relapse Records</t>
  </si>
  <si>
    <t xml:space="preserve">active and independent</t>
  </si>
  <si>
    <t xml:space="preserve">W WRL MRL RGS</t>
  </si>
  <si>
    <t xml:space="preserve">Matthew Jacobson's label: Deceased, Suffocation's Human Waste, Incantation, Amorphis, diSEMBOWELMENT, the Repulsion reissue, Mortician, Nile, Exhumed, Dying Fetus, Skinless, then Obituary, Gruesome and Left to Die. Acquires Chuck Schuldiner's catalogue and the Death name from Perseverance Holdings in 2010, Symbolic excepted: the revival's owner of the source material.</t>
  </si>
  <si>
    <t xml:space="preserve">fredman</t>
  </si>
  <si>
    <t xml:space="preserve">Studio Fredman</t>
  </si>
  <si>
    <t xml:space="preserve">Gothenburg; Hyssna 2005 to 2008</t>
  </si>
  <si>
    <t xml:space="preserve">W WSF WSS WJR</t>
  </si>
  <si>
    <t xml:space="preserve">Fredrik Nordström's room: Slaughter of the Soul, The Jester Race, The Gallery, Black Earth, The Haunted, Opeth's My Arms, Your Hearse, Still Life and Blackwater Park, and later Dimmu Borgir and Bring Me the Horizon. The place where Gothenburg's genre took its recorded form.</t>
  </si>
  <si>
    <t xml:space="preserve">unisound</t>
  </si>
  <si>
    <t xml:space="preserve">Unisound</t>
  </si>
  <si>
    <t xml:space="preserve">Finspång; Örebro from 2001</t>
  </si>
  <si>
    <t xml:space="preserve">active in Örebro</t>
  </si>
  <si>
    <t xml:space="preserve">W WOR</t>
  </si>
  <si>
    <t xml:space="preserve">Dan Swanö's cellar studio: Opeth's Orchid and Morningrise, Katatonia's Dance of December Souls and Brave Murder Day, Dissection's The Somberlain and Storm of the Light's Bane, Edge of Sanity.</t>
  </si>
  <si>
    <t xml:space="preserve">wacken</t>
  </si>
  <si>
    <t xml:space="preserve">Wacken Open Air</t>
  </si>
  <si>
    <t xml:space="preserve">Wacken</t>
  </si>
  <si>
    <t xml:space="preserve">active; 2026 edition held</t>
  </si>
  <si>
    <t xml:space="preserve">W MIW SVT</t>
  </si>
  <si>
    <t xml:space="preserve">Savatage plays the 2026 edition on 30 July; Sepultura and In Flames on the same bill.</t>
  </si>
  <si>
    <t xml:space="preserve">osmose</t>
  </si>
  <si>
    <t xml:space="preserve">Osmose Productions</t>
  </si>
  <si>
    <t xml:space="preserve">Beaurainville</t>
  </si>
  <si>
    <t xml:space="preserve">Hervé Herbaut's label: Angelcorpse, Blasphemy, Masacre, Mystifier, Sadistik Exekution, Immortal, Marduk.</t>
  </si>
  <si>
    <t xml:space="preserve">wxtb</t>
  </si>
  <si>
    <t xml:space="preserve">WXTB The Pit</t>
  </si>
  <si>
    <t xml:space="preserve">radio show</t>
  </si>
  <si>
    <t xml:space="preserve">Brian Medlin and Savatage's Keith Collins host the metal show on 97.9 in the early 1990s.</t>
  </si>
  <si>
    <t xml:space="preserve">promedia</t>
  </si>
  <si>
    <t xml:space="preserve">Pro Media Studios</t>
  </si>
  <si>
    <t xml:space="preserve">Gainesville</t>
  </si>
  <si>
    <t xml:space="preserve">W WEL DMS</t>
  </si>
  <si>
    <t xml:space="preserve">Mark Pinske's room, where Atheist's Elements (1993) and Malevolent Creation's Stillborn (1993) are made, two albums often miscredited to Morrisound.</t>
  </si>
  <si>
    <t xml:space="preserve">terrorizermag</t>
  </si>
  <si>
    <t xml:space="preserve">Terrorizer magazine</t>
  </si>
  <si>
    <t xml:space="preserve">magazine</t>
  </si>
  <si>
    <t xml:space="preserve">Named after the band; the British extreme metal monthly from October 1993 to June 2018.</t>
  </si>
  <si>
    <t xml:space="preserve">abyss</t>
  </si>
  <si>
    <t xml:space="preserve">The Abyss</t>
  </si>
  <si>
    <t xml:space="preserve">Pärlby</t>
  </si>
  <si>
    <t xml:space="preserve">W WAB</t>
  </si>
  <si>
    <t xml:space="preserve">Peter Tägtgren's studio in a village he owns: Hypocrisy, Dimmu Borgir, Immortal, Amon Amarth, Dark Funeral, Children of Bodom, Fleshcrawl, Sabaton.</t>
  </si>
  <si>
    <t xml:space="preserve">seasonofmist</t>
  </si>
  <si>
    <t xml:space="preserve">Season of Mist</t>
  </si>
  <si>
    <t xml:space="preserve">Marseille</t>
  </si>
  <si>
    <t xml:space="preserve">Michael Berberian's label: Cynic, Atheist's Jupiter, Morbid Angel's Illud Divinum Insanus, Hate Eternal, Gorguts, Cryptopsy, Misery Index, Horrendous, Archspire, Vltimas, Defiled.</t>
  </si>
  <si>
    <t xml:space="preserve">orpheum</t>
  </si>
  <si>
    <t xml:space="preserve">The Orpheum</t>
  </si>
  <si>
    <t xml:space="preserve">Ybor City; north Tampa since 2022</t>
  </si>
  <si>
    <t xml:space="preserve">W CLD CLG WU7</t>
  </si>
  <si>
    <t xml:space="preserve">The scene's mid sized room: Deicide's Legion 30th anniversary show (2022) and Gruesome (August 2025) at the new location.</t>
  </si>
  <si>
    <t xml:space="preserve">uniqueleader</t>
  </si>
  <si>
    <t xml:space="preserve">Unique Leader Records</t>
  </si>
  <si>
    <t xml:space="preserve">Erik Lindmark of Deeds of Flesh founds the brutal death metal label; Internal Bleeding, Psycroptic, Hour of Penance.</t>
  </si>
  <si>
    <t xml:space="preserve">audiohammer</t>
  </si>
  <si>
    <t xml:space="preserve">Audiohammer Studios</t>
  </si>
  <si>
    <t xml:space="preserve">active; Monstrosity 2026</t>
  </si>
  <si>
    <t xml:space="preserve">Jason Suecof's Orlando area room: Trivium, The Black Dahlia Murder, Job for a Cowboy, Whitechapel, All That Remains, DevilDriver and two Deicide albums. The Florida studio of the deathcore era.</t>
  </si>
  <si>
    <t xml:space="preserve">perseverance</t>
  </si>
  <si>
    <t xml:space="preserve">Perseverance Holdings</t>
  </si>
  <si>
    <t xml:space="preserve">estate and rights holder</t>
  </si>
  <si>
    <t xml:space="preserve">W WRL MRL BEG</t>
  </si>
  <si>
    <t xml:space="preserve">Eric Greif's company holds Chuck Schuldiner's catalogue and licenses it to Relapse in 2010; the Death name and Death to All run through it.</t>
  </si>
  <si>
    <t xml:space="preserve">mdf</t>
  </si>
  <si>
    <t xml:space="preserve">Maryland Deathfest</t>
  </si>
  <si>
    <t xml:space="preserve">active; May 2026 edition held; no final edition declared</t>
  </si>
  <si>
    <t xml:space="preserve">W WMD TOH</t>
  </si>
  <si>
    <t xml:space="preserve">Ryan Taylor and Evan Harting's festival, more than eight hundred bands from forty countries; Unleashed, Benediction and Repulsion in 2025, Grave's old school set and Mortician in 2026.</t>
  </si>
  <si>
    <t xml:space="preserve">redroom</t>
  </si>
  <si>
    <t xml:space="preserve">Red Room Recorders</t>
  </si>
  <si>
    <t xml:space="preserve">W CLR DOF</t>
  </si>
  <si>
    <t xml:space="preserve">Mark Prator and John Wesley's studio: Obituary's Frozen in Time (2005) is tracked here and mixed at Morrisound; Morbid Angel's Illud Divinum Insanus drums.</t>
  </si>
  <si>
    <t xml:space="preserve">decibel</t>
  </si>
  <si>
    <t xml:space="preserve">Decibel</t>
  </si>
  <si>
    <t xml:space="preserve">magazine, Hall of Fame, books, festival</t>
  </si>
  <si>
    <t xml:space="preserve">W DHF DCF DHU GEH BHU DMF</t>
  </si>
  <si>
    <t xml:space="preserve">Albert Mudrian's magazine, whose Hall of Fame inducts Altars of Madness (number 14), Tomb of the Mutilated (40), Focus (56), Left Hand Path, Slaughter of the Soul, Heartwork, Turn Loose the Swans, Destroy the Opposition and Rites of the Black Mass; publisher of The Scott Burns Sessions (2023) and Born Human (2025); runs the Metal and Beer Fest where Scott Burns appears in 2024. Mudrian's Choosing Death is the genre's standard history.</t>
  </si>
  <si>
    <t xml:space="preserve">profoundlore</t>
  </si>
  <si>
    <t xml:space="preserve">Profound Lore Records</t>
  </si>
  <si>
    <t xml:space="preserve">New Hamburg, Ontario</t>
  </si>
  <si>
    <t xml:space="preserve">Chris Bruni's one man label: Nocturnus AD, Portal, Chthe'ilist, Mortiferum; confirms Mike Browning's death in July 2026.</t>
  </si>
  <si>
    <t xml:space="preserve">twentybuckspin</t>
  </si>
  <si>
    <t xml:space="preserve">20 Buck Spin</t>
  </si>
  <si>
    <t xml:space="preserve">Pittsburgh</t>
  </si>
  <si>
    <t xml:space="preserve">Dave Adelson's label: Tomb Mold and the old school revival's core catalogue.</t>
  </si>
  <si>
    <t xml:space="preserve">mana</t>
  </si>
  <si>
    <t xml:space="preserve">Mana Recording Studios</t>
  </si>
  <si>
    <t xml:space="preserve">active; Rutan rebuilding after the 2024 hurricanes</t>
  </si>
  <si>
    <t xml:space="preserve">W MBR WKL WKD</t>
  </si>
  <si>
    <t xml:space="preserve">Erik Rutan's studio, where every Cannibal Corpse album from Kill (2006) to Chaos Horrific (2023), Morbid Angel's Kingdoms Disdained, Belphegor, Goatwhore, Krisiun and Hate Eternal are made: the second generation Tampa Bay death metal studio.</t>
  </si>
  <si>
    <t xml:space="preserve">crowbar</t>
  </si>
  <si>
    <t xml:space="preserve">Crowbar</t>
  </si>
  <si>
    <t xml:space="preserve">W WU7</t>
  </si>
  <si>
    <t xml:space="preserve">With the Orpheum and New World Brewery, the Ybor room the 2017 coverage names as the current scene's home.</t>
  </si>
  <si>
    <t xml:space="preserve">hellfest</t>
  </si>
  <si>
    <t xml:space="preserve">Hellfest</t>
  </si>
  <si>
    <t xml:space="preserve">Clisson</t>
  </si>
  <si>
    <t xml:space="preserve">active; June 2026 edition held</t>
  </si>
  <si>
    <t xml:space="preserve">W HF6</t>
  </si>
  <si>
    <t xml:space="preserve">Deicide, Six Feet Under, Carcass, Napalm Death, Sepultura, Behemoth and Blood Incantation on the 18 to 21 June 2026 bill.</t>
  </si>
  <si>
    <t xml:space="preserve">redneck</t>
  </si>
  <si>
    <t xml:space="preserve">RedNeck Studios</t>
  </si>
  <si>
    <t xml:space="preserve">Gibsonton</t>
  </si>
  <si>
    <t xml:space="preserve">band studio</t>
  </si>
  <si>
    <t xml:space="preserve">W DOX WDE</t>
  </si>
  <si>
    <t xml:space="preserve">Obituary's own studio, where Xecutioner's Return (2007), Darkest Day, Inked in Blood, Obituary and Dying of Everything (2023) are made.</t>
  </si>
  <si>
    <t xml:space="preserve">darkdescent</t>
  </si>
  <si>
    <t xml:space="preserve">Dark Descent Records</t>
  </si>
  <si>
    <t xml:space="preserve">Colorado Springs</t>
  </si>
  <si>
    <t xml:space="preserve">Matt Calvert's label: Blood Incantation's Starspawn and Hidden History of the Human Race, Spectral Voice.</t>
  </si>
  <si>
    <t xml:space="preserve">floridametalfest</t>
  </si>
  <si>
    <t xml:space="preserve">Florida Metal Fest</t>
  </si>
  <si>
    <t xml:space="preserve">held 2016</t>
  </si>
  <si>
    <t xml:space="preserve">John Tardy's festival with Obituary, Corrosion of Conformity, Deicide and Malevolent Creation on the first bill.</t>
  </si>
  <si>
    <t xml:space="preserve">tampadeathfest</t>
  </si>
  <si>
    <t xml:space="preserve">Tampa Death Fest</t>
  </si>
  <si>
    <t xml:space="preserve">active; eighth edition scheduled 4 and 5 September 2026 at the Brass Mug</t>
  </si>
  <si>
    <t xml:space="preserve">W TDF TDV</t>
  </si>
  <si>
    <t xml:space="preserve">The Tampa Bay Metal Scene's two day festival at the Brass Mug, with Nasty Savage headlining the 2026 edition and Diabolic on the 2025 bill.</t>
  </si>
  <si>
    <t xml:space="preserve">devastation</t>
  </si>
  <si>
    <t xml:space="preserve">Devastation on the Nation tour</t>
  </si>
  <si>
    <t xml:space="preserve">United States</t>
  </si>
  <si>
    <t xml:space="preserve">package tour</t>
  </si>
  <si>
    <t xml:space="preserve">held November 2024</t>
  </si>
  <si>
    <t xml:space="preserve">W BIM</t>
  </si>
  <si>
    <t xml:space="preserve">I Am Morbid replaces Morbid Angel at the top of the bill with Suffocation, Uada and Mortiferum: the origin catalogue carried by its former members.</t>
  </si>
  <si>
    <t xml:space="preserve">countymarker</t>
  </si>
  <si>
    <t xml:space="preserve">Hillsborough County historical marker</t>
  </si>
  <si>
    <t xml:space="preserve">Temple Terrace</t>
  </si>
  <si>
    <t xml:space="preserve">historical marker</t>
  </si>
  <si>
    <t xml:space="preserve">unveiled 16 May 2025</t>
  </si>
  <si>
    <t xml:space="preserve">W HCM HMD WUS BBM CLT</t>
  </si>
  <si>
    <t xml:space="preserve">The county's marker at 12111 North 56th Street, written by Rodney Kite-Powell of the Tampa Bay History Center, calls Morrisound the birthplace of death metal and Tampa the death metal capital of the world, with Jon Oliva, Nasty Ronnie, Jeff Lords and Paul Mazurkiewicz at the unveiling.</t>
  </si>
  <si>
    <t xml:space="preserve">museumofmetal</t>
  </si>
  <si>
    <t xml:space="preserve">Tampa Bay Museum of Metal</t>
  </si>
  <si>
    <t xml:space="preserve">Seminole Heights, Tampa</t>
  </si>
  <si>
    <t xml:space="preserve">travelling exhibition</t>
  </si>
  <si>
    <t xml:space="preserve">active; second exhibition February 2026</t>
  </si>
  <si>
    <t xml:space="preserve">W WU6 CLX TMM TBW</t>
  </si>
  <si>
    <t xml:space="preserve">Dave Allison and Tim Hubbard's Historic Florida Metal Exhibition at Magnanimous Brewing, January 2025 and February 2026, with Brutality's members among the guests.</t>
  </si>
  <si>
    <t xml:space="preserve">bayarea</t>
  </si>
  <si>
    <t xml:space="preserve">city</t>
  </si>
  <si>
    <t xml:space="preserve">Possessed, Autopsy, Sadus, Exhumed, Testament, Necrot and the year Chuck Schuldiner spent in the Bay Area with Chris Reifert.</t>
  </si>
  <si>
    <t xml:space="preserve">brazil</t>
  </si>
  <si>
    <t xml:space="preserve">Sepultura, Sarcófago, Holocausto, Cogumelo Records, Vulcano in Santos and Torture Squad in São Paulo.</t>
  </si>
  <si>
    <t xml:space="preserve">buffalo</t>
  </si>
  <si>
    <t xml:space="preserve">Tirant Sin, Beyond Death and Leviathan produced Cannibal Corpse; Malevolent Creation formed here in 1987; Baphomet stayed. The city that sent two bands to Florida.</t>
  </si>
  <si>
    <t xml:space="preserve">chicago</t>
  </si>
  <si>
    <t xml:space="preserve">Master and Death Strike, Broken Hope and Macabre, and the Milwaukee Metalfest a ninety minute drive north.</t>
  </si>
  <si>
    <t xml:space="preserve">england</t>
  </si>
  <si>
    <t xml:space="preserve">Birmingham, Coventry, Nottingham, Liverpool, Telford, Halifax, Bradford, Dewsbury, Driffield, Newcastle and Ipswich fold into it: Napalm Death, Carcass, Bolt Thrower, Benediction, Cancer, Cathedral, Paradise Lost, My Dying Bride, Anathema, Godflesh, Earache, Peaceville and Slaughterhouse.</t>
  </si>
  <si>
    <t xml:space="preserve">florida</t>
  </si>
  <si>
    <t xml:space="preserve">Florida, city not recorded</t>
  </si>
  <si>
    <t xml:space="preserve">Florida nodes whose home city is not stated by the sources used. They sit in the Gulf of Mexico rather than being dropped into the wrong hub, and the Cities sheet of the workbook excludes them from every hub count.</t>
  </si>
  <si>
    <t xml:space="preserve">gothenburg</t>
  </si>
  <si>
    <t xml:space="preserve">Grotesque, At the Gates, In Flames, Dark Tranquillity, Ceremonial Oath, The Haunted and Studio Fredman: the place that answered Tampa with its own studio and its own genre.</t>
  </si>
  <si>
    <t xml:space="preserve">losangeles</t>
  </si>
  <si>
    <t xml:space="preserve">Slayer, Dark Angel, Terrorizer, Metal Blade Records, Wild Rags and the Music Grinder studio where Scream Bloody Gore was made.</t>
  </si>
  <si>
    <t xml:space="preserve">montreal</t>
  </si>
  <si>
    <t xml:space="preserve">Sherbrooke and Longueuil fold into it: Gorguts, Cryptopsy, Kataklysm, Despised Icon, Beyond Creation.</t>
  </si>
  <si>
    <t xml:space="preserve">netherlands</t>
  </si>
  <si>
    <t xml:space="preserve">Enschede, Oldenzaal, Goes, Schiedam, Beilen and Eindhoven fold into it: Pestilence, Asphyx, Gorefest, Sinister, God Dethroned and Dynamo Open Air; Roadrunner was founded here in 1980.</t>
  </si>
  <si>
    <t xml:space="preserve">newyork</t>
  </si>
  <si>
    <t xml:space="preserve">Long Island, Yonkers, the Bronx, New Jersey and Rhode Island fold into it: Suffocation, Immolation, Incantation, Mortician, Internal Bleeding, Pyrexia, Ripping Corpse, Demolition Hammer, Brutal Truth, Vital Remains, Combat Records and Roadrunner's New York office.</t>
  </si>
  <si>
    <t xml:space="preserve">unplaced</t>
  </si>
  <si>
    <t xml:space="preserve">No fixed place</t>
  </si>
  <si>
    <t xml:space="preserve">Touring projects, networks and package tours with no home city: Death to All, the tape trading network, the Grindcrusher tour, the Devastation on the Nation tour, Voodoocult.</t>
  </si>
  <si>
    <t xml:space="preserve">orlando</t>
  </si>
  <si>
    <t xml:space="preserve">Altamonte Springs and Sanford fold into it: Mantas and Death before Chuck Schuldiner recorded in Tampa, Kam Lee's Comatose zine, Control Denied, Acheron after 1991, Genitorturers, Trivium and Jason Suecof's Audiohammer.</t>
  </si>
  <si>
    <t xml:space="preserve">poland</t>
  </si>
  <si>
    <t xml:space="preserve">Olsztyn, Gdańsk, Krosno and Warsaw fold into it: Vader, Behemoth, Decapitated, Hate.</t>
  </si>
  <si>
    <t xml:space="preserve">ruhr</t>
  </si>
  <si>
    <t xml:space="preserve">Essen, Gelsenkirchen, Dortmund, Hagen and Meschede fold into it: Kreator, Sodom, Morgoth, Century Media and Woodhouse.</t>
  </si>
  <si>
    <t xml:space="preserve">southflorida</t>
  </si>
  <si>
    <t xml:space="preserve">The Gold Coast hub: Cynic, Malevolent Creation after its 1988 move from Buffalo, Monstrosity in its first years, Solstice, Hellwitch's later base, Criteria Recording and Peter Tägtgren's three years before Hypocrisy.</t>
  </si>
  <si>
    <t xml:space="preserve">stockholm</t>
  </si>
  <si>
    <t xml:space="preserve">Nihilist and Entombed, Dismember, Unleashed, Carnage's later lineup, Tiamat, Therion, Merciless, Necrophobic, Katatonia, Opeth, Bloodbath, Amon Amarth, Sunlight Studio and the Heavy Sound shop.</t>
  </si>
  <si>
    <t xml:space="preserve">tampa</t>
  </si>
  <si>
    <t xml:space="preserve">The origin hub: Brandon, Temple Terrace, Ybor City, Clearwater, St. Petersburg, Tarpon Springs, Gibsonton, Sarasota and Bradenton fold into it. Nasty Savage, Savatage, Morbid Angel, Obituary, Deicide, Massacre, Nocturnus, Atheist, Brutality, Assück, Morrisound Recording, the Brass Mug and the Ritz Ybor, then Cannibal Corpse, Angelcorpse, Six Feet Under, Hate Eternal and Diabolic.</t>
  </si>
  <si>
    <t xml:space="preserve">Source</t>
  </si>
  <si>
    <t xml:space="preserve">Source ID</t>
  </si>
  <si>
    <t xml:space="preserve">Relation</t>
  </si>
  <si>
    <t xml:space="preserve">Target</t>
  </si>
  <si>
    <t xml:space="preserve">Target ID</t>
  </si>
  <si>
    <t xml:space="preserve">Years</t>
  </si>
  <si>
    <t xml:space="preserve">Edge class</t>
  </si>
  <si>
    <t xml:space="preserve">influenced</t>
  </si>
  <si>
    <t xml:space="preserve">1986</t>
  </si>
  <si>
    <t xml:space="preserve">Reign in Blood, cited by Schuldiner</t>
  </si>
  <si>
    <t xml:space="preserve">Influence</t>
  </si>
  <si>
    <t xml:space="preserve">Reign in Blood, cited by the Tardys</t>
  </si>
  <si>
    <t xml:space="preserve">Reign in Blood</t>
  </si>
  <si>
    <t xml:space="preserve">1982</t>
  </si>
  <si>
    <t xml:space="preserve">Welcome to Hell and Black Metal, as Possessed tells it</t>
  </si>
  <si>
    <t xml:space="preserve">1985</t>
  </si>
  <si>
    <t xml:space="preserve">Seven Churches and the 1984 Death Metal demo precede Scream Bloody Gore; a parallel origin as the histories record it</t>
  </si>
  <si>
    <t xml:space="preserve">1984</t>
  </si>
  <si>
    <t xml:space="preserve">Kam Lee models his growl on Tom G. Warrior</t>
  </si>
  <si>
    <t xml:space="preserve">Morbid Tales is the death doom starting point Autopsy names</t>
  </si>
  <si>
    <t xml:space="preserve">The first Swedish extreme band after Bathory in the standard account</t>
  </si>
  <si>
    <t xml:space="preserve">1980s</t>
  </si>
  <si>
    <t xml:space="preserve">Horrified, on the Necrosis imprint</t>
  </si>
  <si>
    <t xml:space="preserve">Named by Nicke Andersson among the American demos the band copied</t>
  </si>
  <si>
    <t xml:space="preserve">1989</t>
  </si>
  <si>
    <t xml:space="preserve">Horrified</t>
  </si>
  <si>
    <t xml:space="preserve">Institutional</t>
  </si>
  <si>
    <t xml:space="preserve">1990</t>
  </si>
  <si>
    <t xml:space="preserve">Master, among the label's first death metal albums</t>
  </si>
  <si>
    <t xml:space="preserve">festival / venue / tour</t>
  </si>
  <si>
    <t xml:space="preserve">1984 to 1986</t>
  </si>
  <si>
    <t xml:space="preserve">Season of the Dead demos on the circuit alongside Mantas and Death</t>
  </si>
  <si>
    <t xml:space="preserve">Seven Churches</t>
  </si>
  <si>
    <t xml:space="preserve">recorded at</t>
  </si>
  <si>
    <t xml:space="preserve">Seven Churches (Randy Burns)</t>
  </si>
  <si>
    <t xml:space="preserve">Darkness Descends</t>
  </si>
  <si>
    <t xml:space="preserve">Darkness Descends (Randy Burns)</t>
  </si>
  <si>
    <t xml:space="preserve">Game Over</t>
  </si>
  <si>
    <t xml:space="preserve">1992</t>
  </si>
  <si>
    <t xml:space="preserve">Renewal (Tom Morris and Kreator; Mark Prator and Brian Benscoter engineering)</t>
  </si>
  <si>
    <t xml:space="preserve">Pleasure to Kill (Harris Johns)</t>
  </si>
  <si>
    <t xml:space="preserve">1987</t>
  </si>
  <si>
    <t xml:space="preserve">Persecution Mania and Agent Orange (Harris Johns)</t>
  </si>
  <si>
    <t xml:space="preserve">founded</t>
  </si>
  <si>
    <t xml:space="preserve">Personnel</t>
  </si>
  <si>
    <t xml:space="preserve">produced</t>
  </si>
  <si>
    <t xml:space="preserve">Pleasure to Kill</t>
  </si>
  <si>
    <t xml:space="preserve">1987 to 1989</t>
  </si>
  <si>
    <t xml:space="preserve">Persecution Mania, Agent Orange</t>
  </si>
  <si>
    <t xml:space="preserve">R.I.P.</t>
  </si>
  <si>
    <t xml:space="preserve">Consuming Impulse</t>
  </si>
  <si>
    <t xml:space="preserve">1991</t>
  </si>
  <si>
    <t xml:space="preserve">Dawn of Possession</t>
  </si>
  <si>
    <t xml:space="preserve">collaboration</t>
  </si>
  <si>
    <t xml:space="preserve">The Ruhr thrash pair</t>
  </si>
  <si>
    <t xml:space="preserve">1982 to present</t>
  </si>
  <si>
    <t xml:space="preserve">side project</t>
  </si>
  <si>
    <t xml:space="preserve">1994</t>
  </si>
  <si>
    <t xml:space="preserve">Jesus Killing Machine</t>
  </si>
  <si>
    <t xml:space="preserve">1984 to 1992, 2002 to 2005, 2013 to present</t>
  </si>
  <si>
    <t xml:space="preserve">House producer</t>
  </si>
  <si>
    <t xml:space="preserve">Scream Bloody Gore, at the Music Grinder after Combat rejects the Florida session</t>
  </si>
  <si>
    <t xml:space="preserve">Cursed, at Woodhouse in Hagen</t>
  </si>
  <si>
    <t xml:space="preserve">1989 to 1990</t>
  </si>
  <si>
    <t xml:space="preserve">Extreme Aggression, Coma of Souls</t>
  </si>
  <si>
    <t xml:space="preserve">member of</t>
  </si>
  <si>
    <t xml:space="preserve">2007 to present</t>
  </si>
  <si>
    <t xml:space="preserve">2013 to present</t>
  </si>
  <si>
    <t xml:space="preserve">Lead guitar</t>
  </si>
  <si>
    <t xml:space="preserve">Chuck Schuldiner joins in January 1986 for a few weeks</t>
  </si>
  <si>
    <t xml:space="preserve">January 1986</t>
  </si>
  <si>
    <t xml:space="preserve">Weeks, then back to Florida</t>
  </si>
  <si>
    <t xml:space="preserve">became</t>
  </si>
  <si>
    <t xml:space="preserve">1983</t>
  </si>
  <si>
    <t xml:space="preserve">Renamed</t>
  </si>
  <si>
    <t xml:space="preserve">Renamed after the Death by Metal demo</t>
  </si>
  <si>
    <t xml:space="preserve">1988</t>
  </si>
  <si>
    <t xml:space="preserve">Executioner became Xecutioner in 1986 and Obituary in 1988</t>
  </si>
  <si>
    <t xml:space="preserve">Carnage became Amon in 1987 and Deicide in 1989</t>
  </si>
  <si>
    <t xml:space="preserve">spawned</t>
  </si>
  <si>
    <t xml:space="preserve">Mike Browning, after leaving in 1986</t>
  </si>
  <si>
    <t xml:space="preserve">Vincent Crowley, Nocturnus's original guitarist</t>
  </si>
  <si>
    <t xml:space="preserve">2013</t>
  </si>
  <si>
    <t xml:space="preserve">Mike Browning's revival</t>
  </si>
  <si>
    <t xml:space="preserve">Chris Reifert, home to the Bay Area after Scream Bloody Gore</t>
  </si>
  <si>
    <t xml:space="preserve">Rick Rozz, Terry Butler and Bill Andrews for Leprosy and Spiritual Healing</t>
  </si>
  <si>
    <t xml:space="preserve">The same three come back for From Beyond</t>
  </si>
  <si>
    <t xml:space="preserve">Kam Lee and Rick Rozz after leaving Death</t>
  </si>
  <si>
    <t xml:space="preserve">1996</t>
  </si>
  <si>
    <t xml:space="preserve">Schuldiner, Hamm, DiGiorgio, Christy</t>
  </si>
  <si>
    <t xml:space="preserve">Masvidal and Reinert record Human and tour it</t>
  </si>
  <si>
    <t xml:space="preserve">2012</t>
  </si>
  <si>
    <t xml:space="preserve">Former members on tour under Eric Greif</t>
  </si>
  <si>
    <t xml:space="preserve">2022</t>
  </si>
  <si>
    <t xml:space="preserve">Rick Rozz and Terry Butler play the Mantas and early Death material; Initium Mortis re records it</t>
  </si>
  <si>
    <t xml:space="preserve">A band devoted to the early Death albums, on the label that owns them</t>
  </si>
  <si>
    <t xml:space="preserve">1993</t>
  </si>
  <si>
    <t xml:space="preserve">Chris Barnes, side project then main band</t>
  </si>
  <si>
    <t xml:space="preserve">1995</t>
  </si>
  <si>
    <t xml:space="preserve">1997</t>
  </si>
  <si>
    <t xml:space="preserve">Pete Sandoval and David Vincent record World Downfall at Morrisound in three days</t>
  </si>
  <si>
    <t xml:space="preserve">Pete Sandoval, the summer before Altars of Madness</t>
  </si>
  <si>
    <t xml:space="preserve">2016</t>
  </si>
  <si>
    <t xml:space="preserve">David Vincent and Pete Sandoval</t>
  </si>
  <si>
    <t xml:space="preserve">2019</t>
  </si>
  <si>
    <t xml:space="preserve">2020</t>
  </si>
  <si>
    <t xml:space="preserve">John Longstreth</t>
  </si>
  <si>
    <t xml:space="preserve">2009</t>
  </si>
  <si>
    <t xml:space="preserve">2006</t>
  </si>
  <si>
    <t xml:space="preserve">2021</t>
  </si>
  <si>
    <t xml:space="preserve">2007</t>
  </si>
  <si>
    <t xml:space="preserve">The Hoffman brothers revive the Amon name after leaving Deicide</t>
  </si>
  <si>
    <t xml:space="preserve">Kelly Shaefer between the Atheist eras</t>
  </si>
  <si>
    <t xml:space="preserve">Mark Van Erp</t>
  </si>
  <si>
    <t xml:space="preserve">Lee Harrison and Jon Rubin</t>
  </si>
  <si>
    <t xml:space="preserve">Rob Barrett, by way of Malevolent Creation</t>
  </si>
  <si>
    <t xml:space="preserve">Mitch Harris and Shane Embury</t>
  </si>
  <si>
    <t xml:space="preserve">David Vincent, after leaving Morbid Angel</t>
  </si>
  <si>
    <t xml:space="preserve">Barnes, Mazurkiewicz and Rusay</t>
  </si>
  <si>
    <t xml:space="preserve">Webster and Owen</t>
  </si>
  <si>
    <t xml:space="preserve">The Buffalo scene the three bands share</t>
  </si>
  <si>
    <t xml:space="preserve">2004</t>
  </si>
  <si>
    <t xml:space="preserve">2017</t>
  </si>
  <si>
    <t xml:space="preserve">Matt Harvey and Gus Rios</t>
  </si>
  <si>
    <t xml:space="preserve">Harvey and Rios meet on the 2012 tour</t>
  </si>
  <si>
    <t xml:space="preserve">1999</t>
  </si>
  <si>
    <t xml:space="preserve">James Murphy; later Hoglan and DiGiorgio</t>
  </si>
  <si>
    <t xml:space="preserve">Syzygial Miscreancy</t>
  </si>
  <si>
    <t xml:space="preserve">Aged sixteen</t>
  </si>
  <si>
    <t xml:space="preserve">1984 to 2001</t>
  </si>
  <si>
    <t xml:space="preserve">1996 to 2001</t>
  </si>
  <si>
    <t xml:space="preserve">Drums and vocals</t>
  </si>
  <si>
    <t xml:space="preserve">1984 to 1985</t>
  </si>
  <si>
    <t xml:space="preserve">1985 to present</t>
  </si>
  <si>
    <t xml:space="preserve">Vocals; the constant since From Beyond</t>
  </si>
  <si>
    <t xml:space="preserve">With Jim Pedersen</t>
  </si>
  <si>
    <t xml:space="preserve">1984 to 1985, 1987 to 1989</t>
  </si>
  <si>
    <t xml:space="preserve">Leprosy</t>
  </si>
  <si>
    <t xml:space="preserve">1985 to 1987, 1989 to 1996, 2019 to present</t>
  </si>
  <si>
    <t xml:space="preserve">From Beyond</t>
  </si>
  <si>
    <t xml:space="preserve">2022 to present</t>
  </si>
  <si>
    <t xml:space="preserve">1985 to 1987, 1989 to 1992</t>
  </si>
  <si>
    <t xml:space="preserve">1988 to 1990</t>
  </si>
  <si>
    <t xml:space="preserve">Leprosy tour and Spiritual Healing</t>
  </si>
  <si>
    <t xml:space="preserve">1993 to 2011</t>
  </si>
  <si>
    <t xml:space="preserve">moved to</t>
  </si>
  <si>
    <t xml:space="preserve">2010 to present</t>
  </si>
  <si>
    <t xml:space="preserve">Bass</t>
  </si>
  <si>
    <t xml:space="preserve">2020 to present</t>
  </si>
  <si>
    <t xml:space="preserve">Leprosy and Spiritual Healing; led the 1990 European tour without Schuldiner</t>
  </si>
  <si>
    <t xml:space="preserve">1989 to 1992</t>
  </si>
  <si>
    <t xml:space="preserve">1984 to 1988</t>
  </si>
  <si>
    <t xml:space="preserve">1988 to 1989, 1991 to 1998, 2003 to 2006</t>
  </si>
  <si>
    <t xml:space="preserve">Slowly We Rot, The End Complete, World Demise</t>
  </si>
  <si>
    <t xml:space="preserve">1993 to 1997</t>
  </si>
  <si>
    <t xml:space="preserve">Haunted and Warpath</t>
  </si>
  <si>
    <t xml:space="preserve">Spiritual Healing</t>
  </si>
  <si>
    <t xml:space="preserve">1990 to 1991</t>
  </si>
  <si>
    <t xml:space="preserve">Cause of Death</t>
  </si>
  <si>
    <t xml:space="preserve">Death Shall Rise, recorded at Morrisound</t>
  </si>
  <si>
    <t xml:space="preserve">1992 to 1994</t>
  </si>
  <si>
    <t xml:space="preserve">1994 to 1995, 1998 to 1999</t>
  </si>
  <si>
    <t xml:space="preserve">Low, The Gathering</t>
  </si>
  <si>
    <t xml:space="preserve">guest support</t>
  </si>
  <si>
    <t xml:space="preserve">Solo on Inoculated Life, Considered Dead</t>
  </si>
  <si>
    <t xml:space="preserve">Guest support</t>
  </si>
  <si>
    <t xml:space="preserve">1998</t>
  </si>
  <si>
    <t xml:space="preserve">Gore Metal</t>
  </si>
  <si>
    <t xml:space="preserve">1983 to present</t>
  </si>
  <si>
    <t xml:space="preserve">1983 to 1986</t>
  </si>
  <si>
    <t xml:space="preserve">Drums and vocals on Abominations of Desolation</t>
  </si>
  <si>
    <t xml:space="preserve">Briefly, as Incubus</t>
  </si>
  <si>
    <t xml:space="preserve">1987 to 1993</t>
  </si>
  <si>
    <t xml:space="preserve">1990s</t>
  </si>
  <si>
    <t xml:space="preserve">Also backing vocals on Rites of the Black Mass</t>
  </si>
  <si>
    <t xml:space="preserve">2013 to 2026</t>
  </si>
  <si>
    <t xml:space="preserve">1985 to 1992</t>
  </si>
  <si>
    <t xml:space="preserve">1986 to 1996, 2004 to 2015</t>
  </si>
  <si>
    <t xml:space="preserve">Produces Abominations of Desolation before joining</t>
  </si>
  <si>
    <t xml:space="preserve">Bass on World Downfall</t>
  </si>
  <si>
    <t xml:space="preserve">2023 to present</t>
  </si>
  <si>
    <t xml:space="preserve">Bass in the reformed band</t>
  </si>
  <si>
    <t xml:space="preserve">1996 to 2015</t>
  </si>
  <si>
    <t xml:space="preserve">2016 to present</t>
  </si>
  <si>
    <t xml:space="preserve">2019 to present</t>
  </si>
  <si>
    <t xml:space="preserve">1986 to 1989, 2005 to present</t>
  </si>
  <si>
    <t xml:space="preserve">1988 to 2010</t>
  </si>
  <si>
    <t xml:space="preserve">From Altars of Madness to the 2010 back surgery</t>
  </si>
  <si>
    <t xml:space="preserve">2021 to present</t>
  </si>
  <si>
    <t xml:space="preserve">1989 to 1993</t>
  </si>
  <si>
    <t xml:space="preserve">Dreaming with the Dead</t>
  </si>
  <si>
    <t xml:space="preserve">1993 to 1996, 1999 to 2002, 2006</t>
  </si>
  <si>
    <t xml:space="preserve">Domination, Gateways to Annihilation</t>
  </si>
  <si>
    <t xml:space="preserve">1997 to present</t>
  </si>
  <si>
    <t xml:space="preserve">2005</t>
  </si>
  <si>
    <t xml:space="preserve">Fill in from January 2019, permanent 2 February 2021</t>
  </si>
  <si>
    <t xml:space="preserve">2006 to 2023</t>
  </si>
  <si>
    <t xml:space="preserve">Kill through Chaos Horrific at Mana</t>
  </si>
  <si>
    <t xml:space="preserve">2000, 2008</t>
  </si>
  <si>
    <t xml:space="preserve">Conquerors of Armageddon, Southern Storm</t>
  </si>
  <si>
    <t xml:space="preserve">2014</t>
  </si>
  <si>
    <t xml:space="preserve">Conjuring the Dead</t>
  </si>
  <si>
    <t xml:space="preserve">Kingdoms Disdained at Mana</t>
  </si>
  <si>
    <t xml:space="preserve">Commandment</t>
  </si>
  <si>
    <t xml:space="preserve">Drums on Those Whom the Gods Detest</t>
  </si>
  <si>
    <t xml:space="preserve">1997 to 2001, 2003 to 2004, 2015 to present</t>
  </si>
  <si>
    <t xml:space="preserve">Recruited by Asheim and the Hoffmans</t>
  </si>
  <si>
    <t xml:space="preserve">1989 to present</t>
  </si>
  <si>
    <t xml:space="preserve">Guest vocals on Unfit Earth, Harmony Corruption</t>
  </si>
  <si>
    <t xml:space="preserve">Guest vocals on Death Shall Rise</t>
  </si>
  <si>
    <t xml:space="preserve">2003, 2007</t>
  </si>
  <si>
    <t xml:space="preserve">Vocals on Dechristianize and Icons of Evil</t>
  </si>
  <si>
    <t xml:space="preserve">1985 to 1989</t>
  </si>
  <si>
    <t xml:space="preserve">As Carnage, then Amon</t>
  </si>
  <si>
    <t xml:space="preserve">Principal songwriter</t>
  </si>
  <si>
    <t xml:space="preserve">The Stench of Redemption at Morrisound</t>
  </si>
  <si>
    <t xml:space="preserve">1989 to 2004</t>
  </si>
  <si>
    <t xml:space="preserve">Revived the name; Liar in Wait (2012)</t>
  </si>
  <si>
    <t xml:space="preserve">In the garage in Brandon</t>
  </si>
  <si>
    <t xml:space="preserve">1988 to present</t>
  </si>
  <si>
    <t xml:space="preserve">John Tardy guests on Unfit Earth</t>
  </si>
  <si>
    <t xml:space="preserve">John Tardy</t>
  </si>
  <si>
    <t xml:space="preserve">1989 to 1997, 2003 to 2010</t>
  </si>
  <si>
    <t xml:space="preserve">Touring guitarist, in The Philosopher video</t>
  </si>
  <si>
    <t xml:space="preserve">The Glorious Burden</t>
  </si>
  <si>
    <t xml:space="preserve">2005 to 2007, 2010 to 2011</t>
  </si>
  <si>
    <t xml:space="preserve">The Stench of Redemption</t>
  </si>
  <si>
    <t xml:space="preserve">2007 to 2011</t>
  </si>
  <si>
    <t xml:space="preserve">Xecutioner's Return</t>
  </si>
  <si>
    <t xml:space="preserve">1988 to 1989</t>
  </si>
  <si>
    <t xml:space="preserve">Slowly We Rot</t>
  </si>
  <si>
    <t xml:space="preserve">1984 to present</t>
  </si>
  <si>
    <t xml:space="preserve">As Oblivion and R.A.V.A.G.E. first</t>
  </si>
  <si>
    <t xml:space="preserve">1992 to 2003</t>
  </si>
  <si>
    <t xml:space="preserve">1985 to 1991</t>
  </si>
  <si>
    <t xml:space="preserve">Died 12 February 1991</t>
  </si>
  <si>
    <t xml:space="preserve">Two demos</t>
  </si>
  <si>
    <t xml:space="preserve">Testimony of the Ancients, recorded at Morrisound</t>
  </si>
  <si>
    <t xml:space="preserve">1991 to 1993</t>
  </si>
  <si>
    <t xml:space="preserve">Unquestionable Presence and Elements</t>
  </si>
  <si>
    <t xml:space="preserve">Symbolic</t>
  </si>
  <si>
    <t xml:space="preserve">1996 to 2000s</t>
  </si>
  <si>
    <t xml:space="preserve">Millennium, In Dark Purity</t>
  </si>
  <si>
    <t xml:space="preserve">Symbolic lineup</t>
  </si>
  <si>
    <t xml:space="preserve">2012 to present</t>
  </si>
  <si>
    <t xml:space="preserve">1997 to 2004</t>
  </si>
  <si>
    <t xml:space="preserve">1997 to 2001</t>
  </si>
  <si>
    <t xml:space="preserve">The Sound of Perseverance</t>
  </si>
  <si>
    <t xml:space="preserve">1999 to 2004</t>
  </si>
  <si>
    <t xml:space="preserve">1979 to 1983</t>
  </si>
  <si>
    <t xml:space="preserve">1983 to 1993</t>
  </si>
  <si>
    <t xml:space="preserve">1981 to 1986</t>
  </si>
  <si>
    <t xml:space="preserve">worked at</t>
  </si>
  <si>
    <t xml:space="preserve">early 1990s</t>
  </si>
  <si>
    <t xml:space="preserve">Co host of The Pit</t>
  </si>
  <si>
    <t xml:space="preserve">1983 to 1990, 2003 to 2012</t>
  </si>
  <si>
    <t xml:space="preserve">Original guitarist</t>
  </si>
  <si>
    <t xml:space="preserve">1984 to 2021</t>
  </si>
  <si>
    <t xml:space="preserve">1987 to present</t>
  </si>
  <si>
    <t xml:space="preserve">1988 to 2001</t>
  </si>
  <si>
    <t xml:space="preserve">Manager, from a meeting at Milwaukee Metalfest 1987</t>
  </si>
  <si>
    <t xml:space="preserve">2002 to 2021</t>
  </si>
  <si>
    <t xml:space="preserve">Represented the band</t>
  </si>
  <si>
    <t xml:space="preserve">2010</t>
  </si>
  <si>
    <t xml:space="preserve">Catalogue and the Death name licensed to Relapse, Symbolic excepted</t>
  </si>
  <si>
    <t xml:space="preserve">1981 to present</t>
  </si>
  <si>
    <t xml:space="preserve">1985 to 1997; part time to 2005</t>
  </si>
  <si>
    <t xml:space="preserve">Night assistant, engineer from Leprosy, producer from Slowly We Rot</t>
  </si>
  <si>
    <t xml:space="preserve">1991 to 1995; 2026</t>
  </si>
  <si>
    <t xml:space="preserve">2003</t>
  </si>
  <si>
    <t xml:space="preserve">With John Wesley</t>
  </si>
  <si>
    <t xml:space="preserve">2005 to 2009</t>
  </si>
  <si>
    <t xml:space="preserve">Frozen in Time, Xecutioner's Return, Darkest Day</t>
  </si>
  <si>
    <t xml:space="preserve">1988 to 1993</t>
  </si>
  <si>
    <t xml:space="preserve">Engineer on Leprosy; producer of Spiritual Healing, Human, Individual Thought Patterns</t>
  </si>
  <si>
    <t xml:space="preserve">1989 to 1994</t>
  </si>
  <si>
    <t xml:space="preserve">Slowly We Rot to World Demise; executive producer of Frozen in Time (2005)</t>
  </si>
  <si>
    <t xml:space="preserve">1990 to 1997</t>
  </si>
  <si>
    <t xml:space="preserve">Deicide to Serpents of the Light</t>
  </si>
  <si>
    <t xml:space="preserve">1990 to 1996</t>
  </si>
  <si>
    <t xml:space="preserve">Eaten Back to Life to Vile</t>
  </si>
  <si>
    <t xml:space="preserve">1989 to 1991</t>
  </si>
  <si>
    <t xml:space="preserve">Piece of Time, Unquestionable Presence</t>
  </si>
  <si>
    <t xml:space="preserve">Focus</t>
  </si>
  <si>
    <t xml:space="preserve">1988 to 1991</t>
  </si>
  <si>
    <t xml:space="preserve">Beneath the Remains in Rio; Arise in Tampa</t>
  </si>
  <si>
    <t xml:space="preserve">Harmony Corruption</t>
  </si>
  <si>
    <t xml:space="preserve">1991, 1995, 1998</t>
  </si>
  <si>
    <t xml:space="preserve">Effigy of the Forgotten, Pierced from Within, Despise the Sun</t>
  </si>
  <si>
    <t xml:space="preserve">Considered Dead</t>
  </si>
  <si>
    <t xml:space="preserve">Death Shall Rise</t>
  </si>
  <si>
    <t xml:space="preserve">Testimony of the Ancients</t>
  </si>
  <si>
    <t xml:space="preserve">World Downfall, engineer and mixer</t>
  </si>
  <si>
    <t xml:space="preserve">1991 to 1992</t>
  </si>
  <si>
    <t xml:space="preserve">The Ten Commandments; Retribution at Criteria</t>
  </si>
  <si>
    <t xml:space="preserve">Engineer on From Beyond</t>
  </si>
  <si>
    <t xml:space="preserve">Slaughter in the Vatican</t>
  </si>
  <si>
    <t xml:space="preserve">Tortured Existence</t>
  </si>
  <si>
    <t xml:space="preserve">Hallucinations</t>
  </si>
  <si>
    <t xml:space="preserve">Engineer on Syzygial Miscreancy</t>
  </si>
  <si>
    <t xml:space="preserve">Engineer on Solstice</t>
  </si>
  <si>
    <t xml:space="preserve">Embalmed Existence</t>
  </si>
  <si>
    <t xml:space="preserve">Millennium</t>
  </si>
  <si>
    <t xml:space="preserve">Haunted</t>
  </si>
  <si>
    <t xml:space="preserve">Rites of the Black Mass, co producer</t>
  </si>
  <si>
    <t xml:space="preserve">Assistant on Transcendence</t>
  </si>
  <si>
    <t xml:space="preserve">Altars of Madness and Blessed Are the Sick engineer and mixer; Covenant co engineer</t>
  </si>
  <si>
    <t xml:space="preserve">1990 to 1992</t>
  </si>
  <si>
    <t xml:space="preserve">The Key, Thresholds</t>
  </si>
  <si>
    <t xml:space="preserve">1991 to 1995</t>
  </si>
  <si>
    <t xml:space="preserve">Night of the Stormrider, Burnt Offerings</t>
  </si>
  <si>
    <t xml:space="preserve">Renewal</t>
  </si>
  <si>
    <t xml:space="preserve">Hallucinations, co engineer</t>
  </si>
  <si>
    <t xml:space="preserve">Transcendence</t>
  </si>
  <si>
    <t xml:space="preserve">Sirens, engineer</t>
  </si>
  <si>
    <t xml:space="preserve">Nasty Savage, Indulgence, Abstract Reality, Penetration Point</t>
  </si>
  <si>
    <t xml:space="preserve">1986 to 1988</t>
  </si>
  <si>
    <t xml:space="preserve">Crimson Glory, Transcendence</t>
  </si>
  <si>
    <t xml:space="preserve">1995 to 1998</t>
  </si>
  <si>
    <t xml:space="preserve">Symbolic, The Sound of Perseverance; the 2011 Human remix</t>
  </si>
  <si>
    <t xml:space="preserve">The Fragile Art of Existence</t>
  </si>
  <si>
    <t xml:space="preserve">2000</t>
  </si>
  <si>
    <t xml:space="preserve">Gateways to Annihilation</t>
  </si>
  <si>
    <t xml:space="preserve">Gallery of Suicide</t>
  </si>
  <si>
    <t xml:space="preserve">Insineratehymn</t>
  </si>
  <si>
    <t xml:space="preserve">Screams of Anguish</t>
  </si>
  <si>
    <t xml:space="preserve">1992, 2026</t>
  </si>
  <si>
    <t xml:space="preserve">Imperial Doom; Screams from Beneath the Surface</t>
  </si>
  <si>
    <t xml:space="preserve">Eternity, Dominion, Siege Perilous</t>
  </si>
  <si>
    <t xml:space="preserve">1996 to present</t>
  </si>
  <si>
    <t xml:space="preserve">Every release from The Dark Saga</t>
  </si>
  <si>
    <t xml:space="preserve">2003, 2008</t>
  </si>
  <si>
    <t xml:space="preserve">Bringer of Blood, Death Rituals</t>
  </si>
  <si>
    <t xml:space="preserve">2001</t>
  </si>
  <si>
    <t xml:space="preserve">2003 to 2006</t>
  </si>
  <si>
    <t xml:space="preserve">Ember to Inferno, Ascendancy, The Crusade</t>
  </si>
  <si>
    <t xml:space="preserve">Nocturnal</t>
  </si>
  <si>
    <t xml:space="preserve">Ruination</t>
  </si>
  <si>
    <t xml:space="preserve">2000s</t>
  </si>
  <si>
    <t xml:space="preserve">2013, 2018</t>
  </si>
  <si>
    <t xml:space="preserve">In the Minds of Evil, Overtures of Blasphemy</t>
  </si>
  <si>
    <t xml:space="preserve">2026</t>
  </si>
  <si>
    <t xml:space="preserve">Drums, bass and mix on Screams from Beneath the Surface</t>
  </si>
  <si>
    <t xml:space="preserve">Mix of Jupiter</t>
  </si>
  <si>
    <t xml:space="preserve">Sirens (Dan Johnson; Jim Morris engineer)</t>
  </si>
  <si>
    <t xml:space="preserve">Nasty Savage, Indulgence, Abstract Reality, Penetration Point (Jim Morris)</t>
  </si>
  <si>
    <t xml:space="preserve">1986, 1988</t>
  </si>
  <si>
    <t xml:space="preserve">Crimson Glory; Transcendence (Jim and Tom Morris)</t>
  </si>
  <si>
    <t xml:space="preserve">1988 to 1998</t>
  </si>
  <si>
    <t xml:space="preserve">Leprosy (Dan Johnson, Scott Burns), Spiritual Healing, Human, Individual Thought Patterns (Scott Burns), Symbolic, The Sound of Perseverance (Jim Morris)</t>
  </si>
  <si>
    <t xml:space="preserve">Scream Bloody Gore (Randy Burns)</t>
  </si>
  <si>
    <t xml:space="preserve">The Fragile Art of Existence (Jim Morris)</t>
  </si>
  <si>
    <t xml:space="preserve">1988 to 2000</t>
  </si>
  <si>
    <t xml:space="preserve">Altars of Madness (Tom Morris), Blessed Are the Sick, Covenant, Domination (Bill Kennedy), Formulas Fatal to the Flesh, Gateways to Annihilation (Jim Morris)</t>
  </si>
  <si>
    <t xml:space="preserve">Kingdoms Disdained (Erik Rutan)</t>
  </si>
  <si>
    <t xml:space="preserve">Drums for Illud Divinum Insanus</t>
  </si>
  <si>
    <t xml:space="preserve">Slowly We Rot, Cause of Death, The End Complete, World Demise (Scott Burns); Frozen in Time mixed and mastered 2005</t>
  </si>
  <si>
    <t xml:space="preserve">Back from the Dead (Jaime Locke)</t>
  </si>
  <si>
    <t xml:space="preserve">Frozen in Time tracked (Mark Prator)</t>
  </si>
  <si>
    <t xml:space="preserve">2007 to 2023</t>
  </si>
  <si>
    <t xml:space="preserve">Xecutioner's Return, Darkest Day, Inked in Blood, Obituary, Dying of Everything</t>
  </si>
  <si>
    <t xml:space="preserve">1990 to 2006</t>
  </si>
  <si>
    <t xml:space="preserve">Deicide, Legion, Once upon the Cross, Serpents of the Light (Scott Burns), Insineratehymn (Jim Morris), In Torment in Hell, Scars of the Crucifix (Neil Kernon), The Stench of Redemption (Steve Asheim)</t>
  </si>
  <si>
    <t xml:space="preserve">In the Minds of Evil, Overtures of Blasphemy (Jason Suecof)</t>
  </si>
  <si>
    <t xml:space="preserve">1990 to 1998</t>
  </si>
  <si>
    <t xml:space="preserve">Eaten Back to Life, Butchered at Birth, Tomb of the Mutilated, The Bleeding, Vile (Scott Burns), Gallery of Suicide (Jim Morris)</t>
  </si>
  <si>
    <t xml:space="preserve">Bloodthirst (Colin Richardson), Gore Obsessed, The Wretched Spawn (Neil Kernon)</t>
  </si>
  <si>
    <t xml:space="preserve">Kill, Evisceration Plague, Torture, Violence Unimagined, Chaos Horrific (Erik Rutan)</t>
  </si>
  <si>
    <t xml:space="preserve">1988, 1991</t>
  </si>
  <si>
    <t xml:space="preserve">Piece of Time; Unquestionable Presence (Scott Burns)</t>
  </si>
  <si>
    <t xml:space="preserve">Elements (Mark Pinske)</t>
  </si>
  <si>
    <t xml:space="preserve">Focus (Scott Burns), over three visits delayed by Hurricane Andrew</t>
  </si>
  <si>
    <t xml:space="preserve">1990, 1992</t>
  </si>
  <si>
    <t xml:space="preserve">The Key; Thresholds (Tom Morris)</t>
  </si>
  <si>
    <t xml:space="preserve">From Beyond (Colin Richardson; Scott Burns engineer)</t>
  </si>
  <si>
    <t xml:space="preserve">The Ten Commandments (Scott Burns)</t>
  </si>
  <si>
    <t xml:space="preserve">Retribution (Scott Burns)</t>
  </si>
  <si>
    <t xml:space="preserve">Stillborn (Mark Pinske)</t>
  </si>
  <si>
    <t xml:space="preserve">1991, 1996, 2026</t>
  </si>
  <si>
    <t xml:space="preserve">Imperial Doom (Jim Morris), Millennium (Scott Burns), Screams from Beneath the Surface (Jim Morris)</t>
  </si>
  <si>
    <t xml:space="preserve">Drums, bass and mix for Screams from Beneath the Surface</t>
  </si>
  <si>
    <t xml:space="preserve">1995, 1997</t>
  </si>
  <si>
    <t xml:space="preserve">Haunted (Scott Burns); Warpath (Bill Metoyer)</t>
  </si>
  <si>
    <t xml:space="preserve">Screams of Anguish (Jim Morris)</t>
  </si>
  <si>
    <t xml:space="preserve">Anticapital</t>
  </si>
  <si>
    <t xml:space="preserve">Embalmed Existence (Scott Burns)</t>
  </si>
  <si>
    <t xml:space="preserve">Syzygial Miscreancy (Scott Burns engineer)</t>
  </si>
  <si>
    <t xml:space="preserve">Solstice (Scott Burns engineer)</t>
  </si>
  <si>
    <t xml:space="preserve">Rites of the Black Mass, with a second studio</t>
  </si>
  <si>
    <t xml:space="preserve">Supreme Evil mastered only (Jim Morris)</t>
  </si>
  <si>
    <t xml:space="preserve">1991 to 2011</t>
  </si>
  <si>
    <t xml:space="preserve">Night of the Stormrider, Burnt Offerings (Tom Morris), The Dark Saga onward (Jim Morris)</t>
  </si>
  <si>
    <t xml:space="preserve">Eternity, Dominion, Siege Perilous (Jim Morris)</t>
  </si>
  <si>
    <t xml:space="preserve">Ascendancy, in part (Jason Suecof and Matt Heafy)</t>
  </si>
  <si>
    <t xml:space="preserve">World Downfall, three days (Scott Burns engineer; David Vincent credited producer)</t>
  </si>
  <si>
    <t xml:space="preserve">Arise (Sepultura and Scott Burns; Andy Wallace mix)</t>
  </si>
  <si>
    <t xml:space="preserve">Beneath the Remains (Scott Burns), mixed at Morrisound</t>
  </si>
  <si>
    <t xml:space="preserve">Harmony Corruption (Scott Burns), April and May</t>
  </si>
  <si>
    <t xml:space="preserve">1991, 1995</t>
  </si>
  <si>
    <t xml:space="preserve">Effigy of the Forgotten; Pierced from Within (Scott Burns)</t>
  </si>
  <si>
    <t xml:space="preserve">Considered Dead (Scott Burns)</t>
  </si>
  <si>
    <t xml:space="preserve">Death Shall Rise (Scott Burns), February</t>
  </si>
  <si>
    <t xml:space="preserve">Testimony of the Ancients (Scott Burns), March and April</t>
  </si>
  <si>
    <t xml:space="preserve">Consuming Impulse (Harris Johns)</t>
  </si>
  <si>
    <t xml:space="preserve">Slaughter in the Vatican (Scott Burns)</t>
  </si>
  <si>
    <t xml:space="preserve">Tortured Existence (Scott Burns)</t>
  </si>
  <si>
    <t xml:space="preserve">Disincarnate (Scott Burns engineer)</t>
  </si>
  <si>
    <t xml:space="preserve">Hallucinations (Scott Burns, Tom Morris, Markus Staiger)</t>
  </si>
  <si>
    <t xml:space="preserve">Dawn of Possession (Harris Johns), not Morrisound</t>
  </si>
  <si>
    <t xml:space="preserve">2005 to 2018</t>
  </si>
  <si>
    <t xml:space="preserve">Rutan's own band in his own studio</t>
  </si>
  <si>
    <t xml:space="preserve">2008</t>
  </si>
  <si>
    <t xml:space="preserve">Southern Storm (Erik Rutan)</t>
  </si>
  <si>
    <t xml:space="preserve">Conjuring the Dead (Erik Rutan)</t>
  </si>
  <si>
    <t xml:space="preserve">Nocturnal (Jason Suecof)</t>
  </si>
  <si>
    <t xml:space="preserve">Ruination (Jason Suecof)</t>
  </si>
  <si>
    <t xml:space="preserve">Demo bonus tracks only; the album is made in Wales and Liverpool with Colin Richardson</t>
  </si>
  <si>
    <t xml:space="preserve">Mexico tour 1989, Spiritual Healing tour, Human</t>
  </si>
  <si>
    <t xml:space="preserve">2012 to 2013</t>
  </si>
  <si>
    <t xml:space="preserve">1987 to 2015</t>
  </si>
  <si>
    <t xml:space="preserve">Human and its tour</t>
  </si>
  <si>
    <t xml:space="preserve">1993, 2008 to 2020</t>
  </si>
  <si>
    <t xml:space="preserve">Focus, Traced in Air</t>
  </si>
  <si>
    <t xml:space="preserve">1992 to 1993, 1997 to 2005</t>
  </si>
  <si>
    <t xml:space="preserve">Retribution</t>
  </si>
  <si>
    <t xml:space="preserve">1993 to 1997, 2005 to present</t>
  </si>
  <si>
    <t xml:space="preserve">The Bleeding, Vile</t>
  </si>
  <si>
    <t xml:space="preserve">1990 to 1997, 2011 to present</t>
  </si>
  <si>
    <t xml:space="preserve">1992 to 1993</t>
  </si>
  <si>
    <t xml:space="preserve">Retribution, Stillborn</t>
  </si>
  <si>
    <t xml:space="preserve">1990 to present</t>
  </si>
  <si>
    <t xml:space="preserve">1990 to 1995</t>
  </si>
  <si>
    <t xml:space="preserve">Imperial Doom, Millennium</t>
  </si>
  <si>
    <t xml:space="preserve">1995 to present</t>
  </si>
  <si>
    <t xml:space="preserve">From Vile</t>
  </si>
  <si>
    <t xml:space="preserve">1988 to 1995</t>
  </si>
  <si>
    <t xml:space="preserve">Dismissed during the Vile sessions</t>
  </si>
  <si>
    <t xml:space="preserve">1993 to present</t>
  </si>
  <si>
    <t xml:space="preserve">Backing vocals on Considered Dead</t>
  </si>
  <si>
    <t xml:space="preserve">1988 to 2004</t>
  </si>
  <si>
    <t xml:space="preserve">2004 to 2016</t>
  </si>
  <si>
    <t xml:space="preserve">2017 to present</t>
  </si>
  <si>
    <t xml:space="preserve">1997 to 2018</t>
  </si>
  <si>
    <t xml:space="preserve">1987 to 1995</t>
  </si>
  <si>
    <t xml:space="preserve">1995 to 2017</t>
  </si>
  <si>
    <t xml:space="preserve">2009 to present</t>
  </si>
  <si>
    <t xml:space="preserve">On the tour where Gruesome is conceived</t>
  </si>
  <si>
    <t xml:space="preserve">1986 to 1987</t>
  </si>
  <si>
    <t xml:space="preserve">Mutilation demo and Scream Bloody Gore</t>
  </si>
  <si>
    <t xml:space="preserve">1985 to 2015</t>
  </si>
  <si>
    <t xml:space="preserve">1989, 1991</t>
  </si>
  <si>
    <t xml:space="preserve">Bass on Severed Survival and Fiend for Blood</t>
  </si>
  <si>
    <t xml:space="preserve">1991 to 1993, 1998 to 2001</t>
  </si>
  <si>
    <t xml:space="preserve">Human, Individual Thought Patterns</t>
  </si>
  <si>
    <t xml:space="preserve">1999 to 2004, 2016 to 2025</t>
  </si>
  <si>
    <t xml:space="preserve">1993 to 1995</t>
  </si>
  <si>
    <t xml:space="preserve">Individual Thought Patterns, Symbolic</t>
  </si>
  <si>
    <t xml:space="preserve">1997 to 1998, 2011 to 2022</t>
  </si>
  <si>
    <t xml:space="preserve">1986 to 1989</t>
  </si>
  <si>
    <t xml:space="preserve">Guest leads on Individual Thought Patterns</t>
  </si>
  <si>
    <t xml:space="preserve">Solo on Cold, Slaughter of the Soul</t>
  </si>
  <si>
    <t xml:space="preserve">1991 to 2000</t>
  </si>
  <si>
    <t xml:space="preserve">2001 to present</t>
  </si>
  <si>
    <t xml:space="preserve">1990 to 2014</t>
  </si>
  <si>
    <t xml:space="preserve">1995 to 1997</t>
  </si>
  <si>
    <t xml:space="preserve">Co producer of Haunted and Warpath</t>
  </si>
  <si>
    <t xml:space="preserve">1987 to 2012</t>
  </si>
  <si>
    <t xml:space="preserve">A and R; signs the Florida core and its fly in clients</t>
  </si>
  <si>
    <t xml:space="preserve">Head of A and R</t>
  </si>
  <si>
    <t xml:space="preserve">Hallucinations, co producer</t>
  </si>
  <si>
    <t xml:space="preserve">Executive producer, Altars of Madness</t>
  </si>
  <si>
    <t xml:space="preserve">Scum</t>
  </si>
  <si>
    <t xml:space="preserve">Symphonies of Sickness, Necroticism, Heartwork</t>
  </si>
  <si>
    <t xml:space="preserve">Realm of Chaos mix, War Master</t>
  </si>
  <si>
    <t xml:space="preserve">From Beyond, at Morrisound</t>
  </si>
  <si>
    <t xml:space="preserve">Mix of The Erosion of Sanity</t>
  </si>
  <si>
    <t xml:space="preserve">Dreams of the Carrion Kind</t>
  </si>
  <si>
    <t xml:space="preserve">Bloodthirst at Sonic Ranch</t>
  </si>
  <si>
    <t xml:space="preserve">Mindloss, False</t>
  </si>
  <si>
    <t xml:space="preserve">Mentally Murdered</t>
  </si>
  <si>
    <t xml:space="preserve">1987 to 2006</t>
  </si>
  <si>
    <t xml:space="preserve">Lost Paradise</t>
  </si>
  <si>
    <t xml:space="preserve">Second side of Scum</t>
  </si>
  <si>
    <t xml:space="preserve">With Jeff Walker</t>
  </si>
  <si>
    <t xml:space="preserve">1989 to 2013</t>
  </si>
  <si>
    <t xml:space="preserve">First side of Scum</t>
  </si>
  <si>
    <t xml:space="preserve">2014 to present</t>
  </si>
  <si>
    <t xml:space="preserve">1987 to 1988</t>
  </si>
  <si>
    <t xml:space="preserve">1989 to 2014</t>
  </si>
  <si>
    <t xml:space="preserve">2014 to 2021</t>
  </si>
  <si>
    <t xml:space="preserve">Then Mayhem, in Norway</t>
  </si>
  <si>
    <t xml:space="preserve">1990 to 1993</t>
  </si>
  <si>
    <t xml:space="preserve">Necroticism, Heartwork</t>
  </si>
  <si>
    <t xml:space="preserve">1995 to 2000</t>
  </si>
  <si>
    <t xml:space="preserve">1988 to 2011, 2019 to present</t>
  </si>
  <si>
    <t xml:space="preserve">Co producer of Like an Ever Flowing Stream</t>
  </si>
  <si>
    <t xml:space="preserve">1990 to 2025</t>
  </si>
  <si>
    <t xml:space="preserve">1989 to 1995</t>
  </si>
  <si>
    <t xml:space="preserve">Vocals on Carpet</t>
  </si>
  <si>
    <t xml:space="preserve">1990 to 2010</t>
  </si>
  <si>
    <t xml:space="preserve">Leader from 1992</t>
  </si>
  <si>
    <t xml:space="preserve">1998 to present</t>
  </si>
  <si>
    <t xml:space="preserve">Crimson</t>
  </si>
  <si>
    <t xml:space="preserve">Brave Murder Day</t>
  </si>
  <si>
    <t xml:space="preserve">1989 to 1999</t>
  </si>
  <si>
    <t xml:space="preserve">1998 to 2004</t>
  </si>
  <si>
    <t xml:space="preserve">Drums</t>
  </si>
  <si>
    <t xml:space="preserve">1995 to 1996</t>
  </si>
  <si>
    <t xml:space="preserve">Orchid, Morningrise</t>
  </si>
  <si>
    <t xml:space="preserve">1993, 1996</t>
  </si>
  <si>
    <t xml:space="preserve">Dance of December Souls, Brave Murder Day</t>
  </si>
  <si>
    <t xml:space="preserve">The Somberlain, Storm of the Light's Bane</t>
  </si>
  <si>
    <t xml:space="preserve">Rehearsals with Phil Fasciana in Fort Lauderdale</t>
  </si>
  <si>
    <t xml:space="preserve">1991 to present</t>
  </si>
  <si>
    <t xml:space="preserve">2004 to 2005</t>
  </si>
  <si>
    <t xml:space="preserve">Once Sent from the Golden Hall</t>
  </si>
  <si>
    <t xml:space="preserve">1996 to 1997</t>
  </si>
  <si>
    <t xml:space="preserve">Bloodsoul, Bloodred Massacre</t>
  </si>
  <si>
    <t xml:space="preserve">Follow the Reaper</t>
  </si>
  <si>
    <t xml:space="preserve">Left Hand Path, Clandestine, Wolverine Blues</t>
  </si>
  <si>
    <t xml:space="preserve">Like an Ever Flowing Stream</t>
  </si>
  <si>
    <t xml:space="preserve">Into the Grave</t>
  </si>
  <si>
    <t xml:space="preserve">Soulside Journey</t>
  </si>
  <si>
    <t xml:space="preserve">Only Shreds Remain</t>
  </si>
  <si>
    <t xml:space="preserve">1994 to 1995</t>
  </si>
  <si>
    <t xml:space="preserve">Terminal Spirit Disease, Slaughter of the Soul</t>
  </si>
  <si>
    <t xml:space="preserve">1994 to 2000</t>
  </si>
  <si>
    <t xml:space="preserve">Lunar Strain to Clayman</t>
  </si>
  <si>
    <t xml:space="preserve">1995 to 1999</t>
  </si>
  <si>
    <t xml:space="preserve">The Gallery, The Mind's I, Projector</t>
  </si>
  <si>
    <t xml:space="preserve">1996 to 1999</t>
  </si>
  <si>
    <t xml:space="preserve">Black Earth, Stigmata, Burning Bridges</t>
  </si>
  <si>
    <t xml:space="preserve">1998 to 2001</t>
  </si>
  <si>
    <t xml:space="preserve">My Arms, Your Hearse; Still Life; Blackwater Park</t>
  </si>
  <si>
    <t xml:space="preserve">1986 to 1990</t>
  </si>
  <si>
    <t xml:space="preserve">1985 to 2000</t>
  </si>
  <si>
    <t xml:space="preserve">Only Shreds Remain; the HM-2 turned up to ten</t>
  </si>
  <si>
    <t xml:space="preserve">Left Hand Path (December 1989), Clandestine, Wolverine Blues</t>
  </si>
  <si>
    <t xml:space="preserve">Sumerian Cry</t>
  </si>
  <si>
    <t xml:space="preserve">The Nocturnal Silence</t>
  </si>
  <si>
    <t xml:space="preserve">Terminal Spirit Disease; Slaughter of the Soul</t>
  </si>
  <si>
    <t xml:space="preserve">Lunar Strain, The Jester Race, Whoracle, Colony, Clayman</t>
  </si>
  <si>
    <t xml:space="preserve">Black Earth, in nine days</t>
  </si>
  <si>
    <t xml:space="preserve">1994 to 1996</t>
  </si>
  <si>
    <t xml:space="preserve">1993, 1995</t>
  </si>
  <si>
    <t xml:space="preserve">1991 to 1997</t>
  </si>
  <si>
    <t xml:space="preserve">1996 to 2021</t>
  </si>
  <si>
    <t xml:space="preserve">Symphonies of Sickness</t>
  </si>
  <si>
    <t xml:space="preserve">Realm of Chaos mixed; War Master</t>
  </si>
  <si>
    <t xml:space="preserve">Extreme Conditions Demand Extreme Responses</t>
  </si>
  <si>
    <t xml:space="preserve">Conquerors of Armageddon, Erik Rutan producing</t>
  </si>
  <si>
    <t xml:space="preserve">Par Records, then Atlantic in 1985</t>
  </si>
  <si>
    <t xml:space="preserve">Reissue of the Par Records debut</t>
  </si>
  <si>
    <t xml:space="preserve">1987 to 1990</t>
  </si>
  <si>
    <t xml:space="preserve">Scream Bloody Gore, Leprosy, Spiritual Healing</t>
  </si>
  <si>
    <t xml:space="preserve">Catalogue reissues from Perseverance Holdings</t>
  </si>
  <si>
    <t xml:space="preserve">Altars of Madness through Heretic</t>
  </si>
  <si>
    <t xml:space="preserve">United States release of Altars of Madness, 7 December 1990</t>
  </si>
  <si>
    <t xml:space="preserve">2011</t>
  </si>
  <si>
    <t xml:space="preserve">Illud Divinum Insanus</t>
  </si>
  <si>
    <t xml:space="preserve">1989 to 1997</t>
  </si>
  <si>
    <t xml:space="preserve">R/C imprint for Slowly We Rot</t>
  </si>
  <si>
    <t xml:space="preserve">2010s to present</t>
  </si>
  <si>
    <t xml:space="preserve">Dying of Everything</t>
  </si>
  <si>
    <t xml:space="preserve">1990 to 2001</t>
  </si>
  <si>
    <t xml:space="preserve">2004 to 2008</t>
  </si>
  <si>
    <t xml:space="preserve">Scars of the Crucifix</t>
  </si>
  <si>
    <t xml:space="preserve">2009 to 2010</t>
  </si>
  <si>
    <t xml:space="preserve">The label's first death metal band</t>
  </si>
  <si>
    <t xml:space="preserve">1990, 1993</t>
  </si>
  <si>
    <t xml:space="preserve">Piece of Time United States release; Elements</t>
  </si>
  <si>
    <t xml:space="preserve">Jupiter</t>
  </si>
  <si>
    <t xml:space="preserve">Reissues with Roger Patterson's demos</t>
  </si>
  <si>
    <t xml:space="preserve">2023</t>
  </si>
  <si>
    <t xml:space="preserve">Reissues</t>
  </si>
  <si>
    <t xml:space="preserve">Ethereal Tomb</t>
  </si>
  <si>
    <t xml:space="preserve">2019 to 2024</t>
  </si>
  <si>
    <t xml:space="preserve">Paradox, Unicursal</t>
  </si>
  <si>
    <t xml:space="preserve">Resurgence</t>
  </si>
  <si>
    <t xml:space="preserve">1991 to 1994</t>
  </si>
  <si>
    <t xml:space="preserve">2008 to present</t>
  </si>
  <si>
    <t xml:space="preserve">2007 to 2010</t>
  </si>
  <si>
    <t xml:space="preserve">2015 to 2019</t>
  </si>
  <si>
    <t xml:space="preserve">Imperial Doom</t>
  </si>
  <si>
    <t xml:space="preserve">Screams from Beneath the Surface</t>
  </si>
  <si>
    <t xml:space="preserve">1993 to 1996</t>
  </si>
  <si>
    <t xml:space="preserve">Beyond the Unknown</t>
  </si>
  <si>
    <t xml:space="preserve">Sound Pollution; Misery Index named after the album</t>
  </si>
  <si>
    <t xml:space="preserve">Wicked World imprint</t>
  </si>
  <si>
    <t xml:space="preserve">1996 to 2007</t>
  </si>
  <si>
    <t xml:space="preserve">Turbo and JL America; later Moribund</t>
  </si>
  <si>
    <t xml:space="preserve">United States release of the debut</t>
  </si>
  <si>
    <t xml:space="preserve">Noise Records, then Napalm</t>
  </si>
  <si>
    <t xml:space="preserve">1990 to 2021</t>
  </si>
  <si>
    <t xml:space="preserve">2015 to present</t>
  </si>
  <si>
    <t xml:space="preserve">Initium Mortis</t>
  </si>
  <si>
    <t xml:space="preserve">2004 to present</t>
  </si>
  <si>
    <t xml:space="preserve">World Downfall</t>
  </si>
  <si>
    <t xml:space="preserve">2018</t>
  </si>
  <si>
    <t xml:space="preserve">Caustic Attack</t>
  </si>
  <si>
    <t xml:space="preserve">Signed on Carcass's recommendation</t>
  </si>
  <si>
    <t xml:space="preserve">2023 to 2024</t>
  </si>
  <si>
    <t xml:space="preserve">1998 to 2005</t>
  </si>
  <si>
    <t xml:space="preserve">2006 to 2019</t>
  </si>
  <si>
    <t xml:space="preserve">Stillbirth Machine</t>
  </si>
  <si>
    <t xml:space="preserve">Erik Lindmark's label</t>
  </si>
  <si>
    <t xml:space="preserve">1991, 2004</t>
  </si>
  <si>
    <t xml:space="preserve">Human Waste; Souls to Deny</t>
  </si>
  <si>
    <t xml:space="preserve">1996 to 2000</t>
  </si>
  <si>
    <t xml:space="preserve">Descent (2026)</t>
  </si>
  <si>
    <t xml:space="preserve">1992 to present</t>
  </si>
  <si>
    <t xml:space="preserve">2010s</t>
  </si>
  <si>
    <t xml:space="preserve">2000 to present</t>
  </si>
  <si>
    <t xml:space="preserve">2006 to 2008</t>
  </si>
  <si>
    <t xml:space="preserve">2014, 2026</t>
  </si>
  <si>
    <t xml:space="preserve">Deaf imprint</t>
  </si>
  <si>
    <t xml:space="preserve">Signed after Milwaukee Metalfest 1997</t>
  </si>
  <si>
    <t xml:space="preserve">2025</t>
  </si>
  <si>
    <t xml:space="preserve">1994 to present</t>
  </si>
  <si>
    <t xml:space="preserve">Dropped as death metal sales fell</t>
  </si>
  <si>
    <t xml:space="preserve">2018 to present</t>
  </si>
  <si>
    <t xml:space="preserve">2003 to present</t>
  </si>
  <si>
    <t xml:space="preserve">Reqviem</t>
  </si>
  <si>
    <t xml:space="preserve">1985 to 1987</t>
  </si>
  <si>
    <t xml:space="preserve">1988 to 1996</t>
  </si>
  <si>
    <t xml:space="preserve">1987 to 1991</t>
  </si>
  <si>
    <t xml:space="preserve">1999 to present</t>
  </si>
  <si>
    <t xml:space="preserve">Distribution</t>
  </si>
  <si>
    <t xml:space="preserve">1988 to 1994</t>
  </si>
  <si>
    <t xml:space="preserve">1992 to 2009</t>
  </si>
  <si>
    <t xml:space="preserve">1992 to 1998</t>
  </si>
  <si>
    <t xml:space="preserve">1989 to 2020</t>
  </si>
  <si>
    <t xml:space="preserve">The label's first flagship</t>
  </si>
  <si>
    <t xml:space="preserve">Todessehnsucht</t>
  </si>
  <si>
    <t xml:space="preserve">2000 to 2005</t>
  </si>
  <si>
    <t xml:space="preserve">2000 to 2006</t>
  </si>
  <si>
    <t xml:space="preserve">2011 to present</t>
  </si>
  <si>
    <t xml:space="preserve">1990 to 1994</t>
  </si>
  <si>
    <t xml:space="preserve">Hallucinating Anxiety, split with Carnage</t>
  </si>
  <si>
    <t xml:space="preserve">Epitaph</t>
  </si>
  <si>
    <t xml:space="preserve">2009 to 2016</t>
  </si>
  <si>
    <t xml:space="preserve">2005 to present</t>
  </si>
  <si>
    <t xml:space="preserve">1999 to 2019</t>
  </si>
  <si>
    <t xml:space="preserve">2016 to 2019</t>
  </si>
  <si>
    <t xml:space="preserve">2024 to present</t>
  </si>
  <si>
    <t xml:space="preserve">2024</t>
  </si>
  <si>
    <t xml:space="preserve">Dark Superstition</t>
  </si>
  <si>
    <t xml:space="preserve">United States release of Left Hand Path, 7 December 1990</t>
  </si>
  <si>
    <t xml:space="preserve">1991 to 2008, 2022 to present</t>
  </si>
  <si>
    <t xml:space="preserve">1991 to 2000s</t>
  </si>
  <si>
    <t xml:space="preserve">1991 to 2008</t>
  </si>
  <si>
    <t xml:space="preserve">Of Darkness</t>
  </si>
  <si>
    <t xml:space="preserve">The Awakening, the label's first release</t>
  </si>
  <si>
    <t xml:space="preserve">Dark Recollections</t>
  </si>
  <si>
    <t xml:space="preserve">Slaughter of the Soul</t>
  </si>
  <si>
    <t xml:space="preserve">2000s to present</t>
  </si>
  <si>
    <t xml:space="preserve">1998 to 2000s</t>
  </si>
  <si>
    <t xml:space="preserve">2002 to 2008</t>
  </si>
  <si>
    <t xml:space="preserve">1987 to 1999</t>
  </si>
  <si>
    <t xml:space="preserve">United States release of Harmony Corruption, 7 December 1990</t>
  </si>
  <si>
    <t xml:space="preserve">United States release of Symphonies of Sickness</t>
  </si>
  <si>
    <t xml:space="preserve">1990 to 2020</t>
  </si>
  <si>
    <t xml:space="preserve">1991 to 2013</t>
  </si>
  <si>
    <t xml:space="preserve">1992 to 2000s</t>
  </si>
  <si>
    <t xml:space="preserve">1991 to 1990s</t>
  </si>
  <si>
    <t xml:space="preserve">1989 to 2000</t>
  </si>
  <si>
    <t xml:space="preserve">2001, 2017</t>
  </si>
  <si>
    <t xml:space="preserve">2003 to 2007</t>
  </si>
  <si>
    <t xml:space="preserve">2001 to 2006</t>
  </si>
  <si>
    <t xml:space="preserve">1986 to 1990s</t>
  </si>
  <si>
    <t xml:space="preserve">Headliner in Morbid Angel's place</t>
  </si>
  <si>
    <t xml:space="preserve">Headliner; then across the continent with Morbid Angel</t>
  </si>
  <si>
    <t xml:space="preserve">First European shows; filmed at Nottingham Rock City; Malmö on 30 November</t>
  </si>
  <si>
    <t xml:space="preserve">Grindcrusher and the Smash Team European tour; Napalm Death lives at the Morbid Angel house during Harmony Corruption</t>
  </si>
  <si>
    <t xml:space="preserve">American Sickness, September to October, and European Sickness Part II, November to December, with Unleashed</t>
  </si>
  <si>
    <t xml:space="preserve">The same two tours</t>
  </si>
  <si>
    <t xml:space="preserve">Touring with Morbid Angel</t>
  </si>
  <si>
    <t xml:space="preserve">European Sickness, May to July</t>
  </si>
  <si>
    <t xml:space="preserve">European Sickness support</t>
  </si>
  <si>
    <t xml:space="preserve">Opeth opens the Domination tour</t>
  </si>
  <si>
    <t xml:space="preserve">UK dates in June 1990 and Europe with Godflesh</t>
  </si>
  <si>
    <t xml:space="preserve">German dates, October 1990; Digby Pearson signs Entombed after an opening slot</t>
  </si>
  <si>
    <t xml:space="preserve">Blood Brothers tour, with Pestilence</t>
  </si>
  <si>
    <t xml:space="preserve">Blood Brothers tour</t>
  </si>
  <si>
    <t xml:space="preserve">North American tour for Individual Thought Patterns at thirty</t>
  </si>
  <si>
    <t xml:space="preserve">Symbolic Healing North American tour, November 2025</t>
  </si>
  <si>
    <t xml:space="preserve">An Insatiable Violence written on the tour</t>
  </si>
  <si>
    <t xml:space="preserve">North American tour, April to May 2026, with Immolation and Rotting Christ</t>
  </si>
  <si>
    <t xml:space="preserve">North American tour with Hate</t>
  </si>
  <si>
    <t xml:space="preserve">North American tour, July to August</t>
  </si>
  <si>
    <t xml:space="preserve">Fall co headline tour announced, with Crowbar; Jannus Live 20 October</t>
  </si>
  <si>
    <t xml:space="preserve">2025 to 2026</t>
  </si>
  <si>
    <t xml:space="preserve">Australia and New Zealand dates</t>
  </si>
  <si>
    <t xml:space="preserve">North American tour</t>
  </si>
  <si>
    <t xml:space="preserve">Sadus dropped from the European tour in December 2024</t>
  </si>
  <si>
    <t xml:space="preserve">South American tour</t>
  </si>
  <si>
    <t xml:space="preserve">Focus anniversary dates in the southern United States</t>
  </si>
  <si>
    <t xml:space="preserve">North American tour with Decrepit Birth</t>
  </si>
  <si>
    <t xml:space="preserve">Krisiun on the final show, 7 November 2026, São Paulo</t>
  </si>
  <si>
    <t xml:space="preserve">Cause of Death carries the Michael Whelan painting Roadrunner rejected for Beneath the Remains</t>
  </si>
  <si>
    <t xml:space="preserve">2020s</t>
  </si>
  <si>
    <t xml:space="preserve">Shared bills with Massacre</t>
  </si>
  <si>
    <t xml:space="preserve">Seen by Century Media at Metalfest XI</t>
  </si>
  <si>
    <t xml:space="preserve">Where Eric Greif meets Chuck Schuldiner</t>
  </si>
  <si>
    <t xml:space="preserve">Last show of the original run</t>
  </si>
  <si>
    <t xml:space="preserve">Farewell show</t>
  </si>
  <si>
    <t xml:space="preserve">Old school set</t>
  </si>
  <si>
    <t xml:space="preserve">2015, 2025, 2026</t>
  </si>
  <si>
    <t xml:space="preserve">Reunion 2015; 30 July 2026</t>
  </si>
  <si>
    <t xml:space="preserve">20 June</t>
  </si>
  <si>
    <t xml:space="preserve">21 June</t>
  </si>
  <si>
    <t xml:space="preserve">None So Vile at the Metal and Beer Fest, May 2026</t>
  </si>
  <si>
    <t xml:space="preserve">The Scott Burns Sessions; appearance at the 2024 fest</t>
  </si>
  <si>
    <t xml:space="preserve">Born Human, the biography</t>
  </si>
  <si>
    <t xml:space="preserve">Hall of Fame 14, Altars of Madness</t>
  </si>
  <si>
    <t xml:space="preserve">2008, 2017</t>
  </si>
  <si>
    <t xml:space="preserve">Hall of Fame 40, Tomb of the Mutilated; The Bleeding</t>
  </si>
  <si>
    <t xml:space="preserve">Hall of Fame 56, Focus</t>
  </si>
  <si>
    <t xml:space="preserve">Hall of Fame, Left Hand Path</t>
  </si>
  <si>
    <t xml:space="preserve">Hall of Fame, Slaughter of the Soul</t>
  </si>
  <si>
    <t xml:space="preserve">Hall of Fame, Heartwork</t>
  </si>
  <si>
    <t xml:space="preserve">Hall of Fame, Turn Loose the Swans</t>
  </si>
  <si>
    <t xml:space="preserve">Hall of Fame, Destroy the Opposition</t>
  </si>
  <si>
    <t xml:space="preserve">Hall of Fame, Rites of the Black Mass</t>
  </si>
  <si>
    <t xml:space="preserve">Human oral history, issue 77</t>
  </si>
  <si>
    <t xml:space="preserve">Flexi disc, Burial State</t>
  </si>
  <si>
    <t xml:space="preserve">Flexi disc</t>
  </si>
  <si>
    <t xml:space="preserve">Obituary by Albert Mudrian</t>
  </si>
  <si>
    <t xml:space="preserve">Three sessions</t>
  </si>
  <si>
    <t xml:space="preserve">1988, 1990</t>
  </si>
  <si>
    <t xml:space="preserve">Two sessions; Peel champions Reek of Putrefaction</t>
  </si>
  <si>
    <t xml:space="preserve">1987 to 2001</t>
  </si>
  <si>
    <t xml:space="preserve">Four sessions</t>
  </si>
  <si>
    <t xml:space="preserve">Album of the year</t>
  </si>
  <si>
    <t xml:space="preserve">The magazine takes the band's name</t>
  </si>
  <si>
    <t xml:space="preserve">Homecoming shows, 13 and 14 December 2025</t>
  </si>
  <si>
    <t xml:space="preserve">25th anniversary show, 30 November 2013</t>
  </si>
  <si>
    <t xml:space="preserve">Headliner, 5 September</t>
  </si>
  <si>
    <t xml:space="preserve">2019 to 2026</t>
  </si>
  <si>
    <t xml:space="preserve">Home venue</t>
  </si>
  <si>
    <t xml:space="preserve">Masquerade showcases with the Europeans flying in</t>
  </si>
  <si>
    <t xml:space="preserve">The pig guts show</t>
  </si>
  <si>
    <t xml:space="preserve">First club show</t>
  </si>
  <si>
    <t xml:space="preserve">late 1980s</t>
  </si>
  <si>
    <t xml:space="preserve">Legion 30th anniversary, 10 September 2022</t>
  </si>
  <si>
    <t xml:space="preserve">31 August 2025</t>
  </si>
  <si>
    <t xml:space="preserve">20 October 2026, announced</t>
  </si>
  <si>
    <t xml:space="preserve">Members among the exhibition's guests</t>
  </si>
  <si>
    <t xml:space="preserve">The studio's history in the exhibition</t>
  </si>
  <si>
    <t xml:space="preserve">Unveiled 16 May 2025 at the 56th Street site</t>
  </si>
  <si>
    <t xml:space="preserve">Jon Oliva at the unveiling</t>
  </si>
  <si>
    <t xml:space="preserve">Nasty Ronnie and David Austin</t>
  </si>
  <si>
    <t xml:space="preserve">Jeff Lords</t>
  </si>
  <si>
    <t xml:space="preserve">The Trans-Siberian Orchestra organisation buys the 56th Street building</t>
  </si>
  <si>
    <t xml:space="preserve">The scene's shop and its radio show</t>
  </si>
  <si>
    <t xml:space="preserve">1984 to 1987</t>
  </si>
  <si>
    <t xml:space="preserve">Schuldiner trades internationally before Death has a record; the Mantas and Death demos</t>
  </si>
  <si>
    <t xml:space="preserve">The Stockholm demos travel the other way</t>
  </si>
  <si>
    <t xml:space="preserve">Abominations of Desolation and Thy Kingdom Come reach Digby Pearson</t>
  </si>
  <si>
    <t xml:space="preserve">Aggressive Tyrant and Chamber of Ages</t>
  </si>
  <si>
    <t xml:space="preserve">1985 to 1990</t>
  </si>
  <si>
    <t xml:space="preserve">The Stockholm shop where the demos circulate</t>
  </si>
  <si>
    <t xml:space="preserve">The fan hangout of the origin years</t>
  </si>
  <si>
    <t xml:space="preserve">Farewell show on the 70,000 Tons of Metal cruise out of Florida</t>
  </si>
  <si>
    <t xml:space="preserve">L-G Petrov and Uffe Cederlund</t>
  </si>
  <si>
    <t xml:space="preserve">Renamed after the split</t>
  </si>
  <si>
    <t xml:space="preserve">Kärki, Blomqvist and Estby reform Dismember</t>
  </si>
  <si>
    <t xml:space="preserve">Amott and Liiva</t>
  </si>
  <si>
    <t xml:space="preserve">Amott after Heartwork</t>
  </si>
  <si>
    <t xml:space="preserve">Tomas Lindberg and Alf Svensson</t>
  </si>
  <si>
    <t xml:space="preserve">The Björler brothers and Adrian Erlandsson</t>
  </si>
  <si>
    <t xml:space="preserve">L-G Petrov's faction</t>
  </si>
  <si>
    <t xml:space="preserve">Renkse and Nyström</t>
  </si>
  <si>
    <t xml:space="preserve">Åkerfeldt</t>
  </si>
  <si>
    <t xml:space="preserve">Swanö</t>
  </si>
  <si>
    <t xml:space="preserve">Tägtgren, 2004 to 2005</t>
  </si>
  <si>
    <t xml:space="preserve">Named by Andersson among the American bands the band copied; Leprosy and Scream Bloody Gore on the tape circuit</t>
  </si>
  <si>
    <t xml:space="preserve">Altars of Madness; Left Hand Path read as British grindcore extremity joined to the Florida songwriting</t>
  </si>
  <si>
    <t xml:space="preserve">Tägtgren's stated concept: between Deicide, Morbid Angel and old Entombed</t>
  </si>
  <si>
    <t xml:space="preserve">Peter Tägtgren, home from Fort Lauderdale</t>
  </si>
  <si>
    <t xml:space="preserve">Åkerfeldt calls Morbid Angel the best death metal band and models his growl on David Vincent</t>
  </si>
  <si>
    <t xml:space="preserve">The band takes its name from a Cancer song</t>
  </si>
  <si>
    <t xml:space="preserve">The Stockholm sound as tribute</t>
  </si>
  <si>
    <t xml:space="preserve">A German band that imports the Stockholm sound</t>
  </si>
  <si>
    <t xml:space="preserve">The buzzsaw guitar</t>
  </si>
  <si>
    <t xml:space="preserve">Uffe Cederlund co produces the guitars on Soulside Journey</t>
  </si>
  <si>
    <t xml:space="preserve">Heartwork as the first melodic death metal album in the usual account</t>
  </si>
  <si>
    <t xml:space="preserve">Named by Adam Dutkiewicz</t>
  </si>
  <si>
    <t xml:space="preserve">Slaughter of the Soul as the source of metalcore's melodic riffing</t>
  </si>
  <si>
    <t xml:space="preserve">Goregrind template</t>
  </si>
  <si>
    <t xml:space="preserve">Barney Greenway moves between them</t>
  </si>
  <si>
    <t xml:space="preserve">Bill Steer, full time from July 1989</t>
  </si>
  <si>
    <t xml:space="preserve">Phil Vane and Barney Greenway swap for a season</t>
  </si>
  <si>
    <t xml:space="preserve">Walker and Steer's imprint</t>
  </si>
  <si>
    <t xml:space="preserve">Severed Survival as the death doom root</t>
  </si>
  <si>
    <t xml:space="preserve">The Peaceville death doom trio, with My Dying Bride</t>
  </si>
  <si>
    <t xml:space="preserve">Tempo and tone</t>
  </si>
  <si>
    <t xml:space="preserve">Slowly We Rot's tempos, in the death doom histories</t>
  </si>
  <si>
    <t xml:space="preserve">The band takes its name from the album</t>
  </si>
  <si>
    <t xml:space="preserve">The Quebec technical school</t>
  </si>
  <si>
    <t xml:space="preserve">2002</t>
  </si>
  <si>
    <t xml:space="preserve">The blast technique, as Despised Icon tells it</t>
  </si>
  <si>
    <t xml:space="preserve">The slam and the breakdown</t>
  </si>
  <si>
    <t xml:space="preserve">The first slam riff</t>
  </si>
  <si>
    <t xml:space="preserve">Eaten Back to Life and Butchered at Birth as the precursors of brutal death metal in the reference account</t>
  </si>
  <si>
    <t xml:space="preserve">The two Florida bands the technical school starts from</t>
  </si>
  <si>
    <t xml:space="preserve">Named in the retrospective literature with Atheist and Cynic</t>
  </si>
  <si>
    <t xml:space="preserve">Christian Münzner and Hannes Grossmann</t>
  </si>
  <si>
    <t xml:space="preserve">Symbolic and the progressive turn</t>
  </si>
  <si>
    <t xml:space="preserve">Named by Morris Kolontyrsky as the band's biggest influence</t>
  </si>
  <si>
    <t xml:space="preserve">2015</t>
  </si>
  <si>
    <t xml:space="preserve">The cavernous model</t>
  </si>
  <si>
    <t xml:space="preserve">The blackened death turn; Morbid Angel and Deicide as the black metal adjacent death bands in the reference account</t>
  </si>
  <si>
    <t xml:space="preserve">Shared blackened death circuit</t>
  </si>
  <si>
    <t xml:space="preserve">The signing that starts the label's death metal run</t>
  </si>
  <si>
    <t xml:space="preserve">Death n roll after Wolverine Blues</t>
  </si>
  <si>
    <t xml:space="preserve">Roadrunner labelmates routed to the same studio; Sean Reinert assists on the Solstice session</t>
  </si>
  <si>
    <t xml:space="preserve">The Brazilian extreme metal first wave</t>
  </si>
  <si>
    <t xml:space="preserve">The Polish scene's two poles</t>
  </si>
  <si>
    <t xml:space="preserve">The French death metal pillars</t>
  </si>
  <si>
    <t xml:space="preserve">Soulside Journey's death metal</t>
  </si>
  <si>
    <t xml:space="preserve">The Necrosis split with Carnage</t>
  </si>
  <si>
    <t xml:space="preserve">Split release on Necrosis</t>
  </si>
  <si>
    <t xml:space="preserve">DiGiorgio's first weeks in Death</t>
  </si>
  <si>
    <t xml:space="preserve">James Murphy moves between them; Chuck's rotating unit and the Brandon constant</t>
  </si>
  <si>
    <t xml:space="preserve">The Tardys host the band during Harmony Corruption; John Tardy guests</t>
  </si>
  <si>
    <t xml:space="preserve">Glen Benton guests on Unfit Earth</t>
  </si>
  <si>
    <t xml:space="preserve">The two Tampa bands the Europeans compare everything to</t>
  </si>
  <si>
    <t xml:space="preserve">The Roadrunner pair</t>
  </si>
  <si>
    <t xml:space="preserve">The two roots; the Charlotte year apart</t>
  </si>
  <si>
    <t xml:space="preserve">The local proof it could be done, as James Murphy tells it</t>
  </si>
  <si>
    <t xml:space="preserve">The two first wave Tampa Bay bands that most influenced the death metal generation, per the oral history</t>
  </si>
  <si>
    <t xml:space="preserve">Glen Benton on the smashed televisions</t>
  </si>
  <si>
    <t xml:space="preserve">Allen West between them</t>
  </si>
  <si>
    <t xml:space="preserve">Doug Cerrito</t>
  </si>
  <si>
    <t xml:space="preserve">Tracked at Morrisound in the same weeks</t>
  </si>
  <si>
    <t xml:space="preserve">Chris Barnes guests on Considered Dead</t>
  </si>
  <si>
    <t xml:space="preserve">The two Buffalo bands that moved to Florida</t>
  </si>
  <si>
    <t xml:space="preserve">Barrett and Marquez</t>
  </si>
  <si>
    <t xml:space="preserve">The Tampa neighbours after the move</t>
  </si>
  <si>
    <t xml:space="preserve">Allen West, Terry Butler</t>
  </si>
  <si>
    <t xml:space="preserve">Benton's vocals</t>
  </si>
  <si>
    <t xml:space="preserve">Sandoval and Vincent in both</t>
  </si>
  <si>
    <t xml:space="preserve">Browning</t>
  </si>
  <si>
    <t xml:space="preserve">LaRocque's leads</t>
  </si>
  <si>
    <t xml:space="preserve">LaRocque's solo</t>
  </si>
  <si>
    <t xml:space="preserve">DiGiorgio</t>
  </si>
  <si>
    <t xml:space="preserve">Hoglan</t>
  </si>
  <si>
    <t xml:space="preserve">Hamm, DiGiorgio, Christy's era</t>
  </si>
  <si>
    <t xml:space="preserve">Masvidal and Reinert</t>
  </si>
  <si>
    <t xml:space="preserve">Silent Echoes, produced by Jarrett Pritchard</t>
  </si>
  <si>
    <t xml:space="preserve">The deathcore generation</t>
  </si>
  <si>
    <t xml:space="preserve">Welcome to Rockville, Daytona Beach</t>
  </si>
  <si>
    <t xml:space="preserve">The American melodic death uptake</t>
  </si>
  <si>
    <t xml:space="preserve">Audiohammer productions</t>
  </si>
  <si>
    <t xml:space="preserve">The technical circuit</t>
  </si>
  <si>
    <t xml:space="preserve">Two bands, two members shared</t>
  </si>
  <si>
    <t xml:space="preserve">The Demilich revival in Canada</t>
  </si>
  <si>
    <t xml:space="preserve">The revival's two western poles</t>
  </si>
  <si>
    <t xml:space="preserve">The Texas pair</t>
  </si>
  <si>
    <t xml:space="preserve">The Ohio pair</t>
  </si>
  <si>
    <t xml:space="preserve">Season of Mist roster</t>
  </si>
  <si>
    <t xml:space="preserve">Osmose roster</t>
  </si>
  <si>
    <t xml:space="preserve">Relapse roster</t>
  </si>
  <si>
    <t xml:space="preserve">Relapse's first international signings</t>
  </si>
  <si>
    <t xml:space="preserve">Palubicki</t>
  </si>
  <si>
    <t xml:space="preserve">Nordberg</t>
  </si>
  <si>
    <t xml:space="preserve">The catalogue on tour without the band</t>
  </si>
  <si>
    <t xml:space="preserve">The Gothenburg style from Tampa</t>
  </si>
  <si>
    <t xml:space="preserve">The second generation studio; the album that leaves Morrisound goes to Mana</t>
  </si>
  <si>
    <t xml:space="preserve">Cannibal Corpse's first album away</t>
  </si>
  <si>
    <t xml:space="preserve">2005, 2026</t>
  </si>
  <si>
    <t xml:space="preserve">Ascendancy and the Monstrosity album split between them</t>
  </si>
  <si>
    <t xml:space="preserve">Frozen in Time tracked at one, mixed at the other</t>
  </si>
  <si>
    <t xml:space="preserve">Beneath the Remains tracked in Rio, mixed in Tampa</t>
  </si>
  <si>
    <t xml:space="preserve">The two studios the genre's two sounds are named for</t>
  </si>
  <si>
    <t xml:space="preserve">Gothenburg after Stockholm</t>
  </si>
  <si>
    <t xml:space="preserve">Four Earache sessions: Altars of Madness, World Downfall, Harmony Corruption, From Beyond</t>
  </si>
  <si>
    <t xml:space="preserve">The Conner roster routed to Scott Burns</t>
  </si>
  <si>
    <t xml:space="preserve">Atrocity, Monstrosity, Brutality, Resurrection</t>
  </si>
  <si>
    <t xml:space="preserve">1985 to 1998</t>
  </si>
  <si>
    <t xml:space="preserve">Nasty Savage, Cannibal Corpse, Six Feet Under</t>
  </si>
  <si>
    <t xml:space="preserve">The United States licensing batch of 7 December 1990</t>
  </si>
  <si>
    <t xml:space="preserve">Carcass's imprint under Earache</t>
  </si>
  <si>
    <t xml:space="preserve">The two labels that divided the Florida bands, in Monte Conner's account</t>
  </si>
  <si>
    <t xml:space="preserve">Monte Conner moves between them</t>
  </si>
  <si>
    <t xml:space="preserve">Hammy signs Autopsy on Jeff Walker's recommendation</t>
  </si>
  <si>
    <t xml:space="preserve">House studio</t>
  </si>
  <si>
    <t xml:space="preserve">Named for the compilation</t>
  </si>
  <si>
    <t xml:space="preserve">The Ybor rooms the 2017 coverage names together</t>
  </si>
  <si>
    <t xml:space="preserve">Band</t>
  </si>
  <si>
    <t xml:space="preserve">Home</t>
  </si>
  <si>
    <t xml:space="preserve">Albums and credits</t>
  </si>
  <si>
    <t xml:space="preserve">Flag</t>
  </si>
  <si>
    <t xml:space="preserve">Status as of cutoff</t>
  </si>
  <si>
    <t xml:space="preserve">Albums often credited to Morrisound that were made elsewhere (each placed at its actual studio on the map):</t>
  </si>
  <si>
    <t xml:space="preserve">Person</t>
  </si>
  <si>
    <t xml:space="preserve">Step</t>
  </si>
  <si>
    <t xml:space="preserve">Bands on the map</t>
  </si>
  <si>
    <t xml:space="preserve">Morrisound tracked bands</t>
  </si>
  <si>
    <t xml:space="preserve">People</t>
  </si>
  <si>
    <t xml:space="preserve">Institutions</t>
  </si>
  <si>
    <t xml:space="preserve">What it produced</t>
  </si>
  <si>
    <t xml:space="preserve">Counting rule: each node is assigned one Hub region (Nodes sheet, column G) from its City field by the folding rule on the Read me sheet. Bands counts kind = band only; Morrisound tracked counts bands with the Tracked flag; Institutions is everything else. Touring projects, networks and nodes without a recorded city have no hub and are excluded. Counts are bands on this map, not the size of each local scene.</t>
  </si>
  <si>
    <t xml:space="preserve">Bands</t>
  </si>
  <si>
    <t xml:space="preserve">Morrisound clients (any flag)</t>
  </si>
  <si>
    <t xml:space="preserve">Total nodes</t>
  </si>
  <si>
    <t xml:space="preserve">Total</t>
  </si>
  <si>
    <t xml:space="preserve">Node</t>
  </si>
  <si>
    <t xml:space="preserve">Degree (all edges)</t>
  </si>
  <si>
    <t xml:space="preserve">Distinct neighbours</t>
  </si>
  <si>
    <t xml:space="preserve">Betweenness (all edges)</t>
  </si>
  <si>
    <t xml:space="preserve">Method: degree counts every edge on the Edges sheet attached to the node, all edge types weighted equally and parallel edges counted separately. Distinct is the number of different neighbours. Betweenness is normalised betweenness centrality on the simple undirected graph of all edges. People and production betweenness repeats it on the subgraph of founded, member of, moved to, spawned, became, side project, produced and worked at edges: the family tree proper plus the people who transmitted production knowledge. It measures the people who carry the working network, not musicians alone. Hub nodes are excluded. Computed with networkx 3.6 on the dataset as of 5 September 2026.</t>
  </si>
  <si>
    <t xml:space="preserve">Id</t>
  </si>
  <si>
    <t xml:space="preserve">Tier</t>
  </si>
  <si>
    <t xml:space="preserve">Address</t>
  </si>
  <si>
    <t xml:space="preserve">Wikipedia, English band, person, album, label and studio articles (checked 5 September 2026)</t>
  </si>
  <si>
    <t xml:space="preserve">reference</t>
  </si>
  <si>
    <t xml:space="preserve">https://en.wikipedia.org/wiki/Death_metal</t>
  </si>
  <si>
    <t xml:space="preserve">WFL</t>
  </si>
  <si>
    <t xml:space="preserve">Wikipedia, Florida death metal</t>
  </si>
  <si>
    <t xml:space="preserve">https://en.wikipedia.org/wiki/Florida_death_metal</t>
  </si>
  <si>
    <t xml:space="preserve">WSW</t>
  </si>
  <si>
    <t xml:space="preserve">Wikipedia, Swedish death metal</t>
  </si>
  <si>
    <t xml:space="preserve">https://en.wikipedia.org/wiki/Swedish_death_metal</t>
  </si>
  <si>
    <t xml:space="preserve">MA</t>
  </si>
  <si>
    <t xml:space="preserve">Metal Archives band, artist and album entries</t>
  </si>
  <si>
    <t xml:space="preserve">database</t>
  </si>
  <si>
    <t xml:space="preserve">https://www.metal-archives.com/</t>
  </si>
  <si>
    <t xml:space="preserve">DG</t>
  </si>
  <si>
    <t xml:space="preserve">Discogs release pages (studio and production credits)</t>
  </si>
  <si>
    <t xml:space="preserve">https://www.discogs.com/</t>
  </si>
  <si>
    <t xml:space="preserve">MUD</t>
  </si>
  <si>
    <t xml:space="preserve">Albert Mudrian, Choosing Death: The Improbable History of Death Metal and Grindcore (Feral House 2004; revised Bazillion Points 2016)</t>
  </si>
  <si>
    <t xml:space="preserve">book</t>
  </si>
  <si>
    <t xml:space="preserve">https://www.bazillionpoints.com/books/preorder-choosing-death-the-improbable-history-of-death-metal-grindcore-by-albert-mudrian/</t>
  </si>
  <si>
    <t xml:space="preserve">EKE</t>
  </si>
  <si>
    <t xml:space="preserve">Daniel Ekeroth, Swedish Death Metal (Bazillion Points, 2008)</t>
  </si>
  <si>
    <t xml:space="preserve">https://www.bazillionpoints.com/product/swedish-death-metal/</t>
  </si>
  <si>
    <t xml:space="preserve">GEH</t>
  </si>
  <si>
    <t xml:space="preserve">David E. Gehlke, The Scott Burns Sessions: A Life in Death Metal 1987 to 1997 (Decibel Books, 2023)</t>
  </si>
  <si>
    <t xml:space="preserve">https://store.decibelmagazine.com/products/the-scott-burns-sessions</t>
  </si>
  <si>
    <t xml:space="preserve">BHU</t>
  </si>
  <si>
    <t xml:space="preserve">David E. Gehlke, Born Human: The Life and Music of Death's Chuck Schuldiner (Decibel Books, 2025), excerpt</t>
  </si>
  <si>
    <t xml:space="preserve">https://www.decibelmagazine.com/2025/11/14/read-how-death-moved-across-country-to-keep-the-band-alive-in-this-excerpt-from-born-human-the-life-and-music-of-deaths-chuck-schuldiner-out-now/</t>
  </si>
  <si>
    <t xml:space="preserve">JPMS</t>
  </si>
  <si>
    <t xml:space="preserve">Marco Swiniartzki, Why Florida? Regional conditions and further development of the Florida death metal scene (Journal of Popular Music Studies 33:3, 2021)</t>
  </si>
  <si>
    <t xml:space="preserve">scholarly</t>
  </si>
  <si>
    <t xml:space="preserve">https://online.ucpress.edu/jpms/article/33/3/168/118562/Why-Florida-Regional-conditions-and-further</t>
  </si>
  <si>
    <t xml:space="preserve">MSA</t>
  </si>
  <si>
    <t xml:space="preserve">Morrisound Recording, About (founding, the 56th Street building, the 2014 sale, the 2018 move)</t>
  </si>
  <si>
    <t xml:space="preserve">official</t>
  </si>
  <si>
    <t xml:space="preserve">https://morrisound.com/about/</t>
  </si>
  <si>
    <t xml:space="preserve">MSJ</t>
  </si>
  <si>
    <t xml:space="preserve">Morrisound Recording, Jim Morris</t>
  </si>
  <si>
    <t xml:space="preserve">https://morrisound.com/jim-morris/</t>
  </si>
  <si>
    <t xml:space="preserve">MST</t>
  </si>
  <si>
    <t xml:space="preserve">Morrisound Recording, Tom Morris</t>
  </si>
  <si>
    <t xml:space="preserve">https://morrisound.com/tom-morris/</t>
  </si>
  <si>
    <t xml:space="preserve">HCM</t>
  </si>
  <si>
    <t xml:space="preserve">Hillsborough County, historical marker: Morrisound Recording</t>
  </si>
  <si>
    <t xml:space="preserve">https://hcfl.gov/about-hillsborough/history/historical-hillsborough/historical-markers-of-hillsborough-morrisound-recording</t>
  </si>
  <si>
    <t xml:space="preserve">HMD</t>
  </si>
  <si>
    <t xml:space="preserve">Historical Marker Database, Morrisound Recording marker text</t>
  </si>
  <si>
    <t xml:space="preserve">https://www.hmdb.org/m.asp?m=273146</t>
  </si>
  <si>
    <t xml:space="preserve">WUS</t>
  </si>
  <si>
    <t xml:space="preserve">WUSF, Tampa recording studio earned historical marker for role in birth of death metal (22 May 2025)</t>
  </si>
  <si>
    <t xml:space="preserve">press</t>
  </si>
  <si>
    <t xml:space="preserve">https://www.wusf.org/arts-culture/2025-05-22/tampa-recording-studio-earned-historical-marker-for-role-in-birth-of-death-metal</t>
  </si>
  <si>
    <t xml:space="preserve">WU7</t>
  </si>
  <si>
    <t xml:space="preserve">WUSF, Born in Tampa, death metal making a comeback (28 November 2017)</t>
  </si>
  <si>
    <t xml:space="preserve">https://www.wusf.org/culture/2017-11-28/born-in-tampa-death-metal-making-a-comeback</t>
  </si>
  <si>
    <t xml:space="preserve">WU6</t>
  </si>
  <si>
    <t xml:space="preserve">WUSF, Tampa's place in death metal history on display (6 February 2026)</t>
  </si>
  <si>
    <t xml:space="preserve">https://www.wusf.org/arts-culture/2026-02-06/tampa-place-death-metal-history-on-display-exhibition</t>
  </si>
  <si>
    <t xml:space="preserve">BBM</t>
  </si>
  <si>
    <t xml:space="preserve">Blabbermouth, Morrisound honored with historical marker (May 2025)</t>
  </si>
  <si>
    <t xml:space="preserve">https://blabbermouth.net/news/watch-legendary-tampa-recording-studio-morrisound-honored-with-historical-marker</t>
  </si>
  <si>
    <t xml:space="preserve">CLM</t>
  </si>
  <si>
    <t xml:space="preserve">Creative Loafing Tampa, The sterling legacy of Tampa's Morrisound Studios (2020, updated 2025)</t>
  </si>
  <si>
    <t xml:space="preserve">https://www.cltampa.com/music/local/article/21144872/the-sterling-legacy-of-tampas-morrisound-studios-is-secure-but-not-yet-fully-written</t>
  </si>
  <si>
    <t xml:space="preserve">CLR</t>
  </si>
  <si>
    <t xml:space="preserve">Creative Loafing Tampa, Simply Red Room Recorders (2015)</t>
  </si>
  <si>
    <t xml:space="preserve">https://www.cltampa.com/music/music-issue-2015-simply-red-room-recorders-12307654</t>
  </si>
  <si>
    <t xml:space="preserve">CLB</t>
  </si>
  <si>
    <t xml:space="preserve">Creative Loafing Tampa, The Brass Mug (2008, updated 2025)</t>
  </si>
  <si>
    <t xml:space="preserve">https://www.cltampa.com/music-2/the-brass-mug-12309769/</t>
  </si>
  <si>
    <t xml:space="preserve">CLO</t>
  </si>
  <si>
    <t xml:space="preserve">Creative Loafing Tampa, Obituary plays two homecoming shows (October 2025)</t>
  </si>
  <si>
    <t xml:space="preserve">https://www.cltampa.com/music-2/tampa-bred-death-metal-giant-obituary-plays-two-homecoming-shows-next-month/</t>
  </si>
  <si>
    <t xml:space="preserve">CLG</t>
  </si>
  <si>
    <t xml:space="preserve">Creative Loafing Tampa, Gruesome plays Tampa (August 2025)</t>
  </si>
  <si>
    <t xml:space="preserve">https://www.cltampa.com/music-2/gruesome-a-metal-band-dedicated-to-florida-legend-death-plays-tampa-this-weekend-20686098/</t>
  </si>
  <si>
    <t xml:space="preserve">CLD</t>
  </si>
  <si>
    <t xml:space="preserve">Creative Loafing Tampa, Deicide celebrates Legion 30th anniversary at new Orpheum location (September 2022)</t>
  </si>
  <si>
    <t xml:space="preserve">https://www.cltampa.com/music-2/tampa-death-metal-legend-deicide-celebrates-legion-30th-anniversary-at-new-orpheum-location-this-weekend-14135641/</t>
  </si>
  <si>
    <t xml:space="preserve">CLX</t>
  </si>
  <si>
    <t xml:space="preserve">Creative Loafing Tampa, Tampa Bay Museum of Metal exhibition (2025)</t>
  </si>
  <si>
    <t xml:space="preserve">https://www.cltampa.com/music-2/two-day-tampa-bay-museum-of-metal-exhibition-comes-to-seminole-heights-19341825/</t>
  </si>
  <si>
    <t xml:space="preserve">TBT</t>
  </si>
  <si>
    <t xml:space="preserve">Tampa Bay Times, The Brass Mug: new location, same metal mission (25 October 2012)</t>
  </si>
  <si>
    <t xml:space="preserve">https://www.tampabay.com/features/food/spirits/the-brass-mug-new-location-same-metal-mission/1258273/</t>
  </si>
  <si>
    <t xml:space="preserve">TBC</t>
  </si>
  <si>
    <t xml:space="preserve">Tampa Bay Times, After 25 years, Cannibal Corpse still a driving force in Tampa death metal (26 November 2013)</t>
  </si>
  <si>
    <t xml:space="preserve">https://www.tampabay.com/things-to-do/music/after-25-years-cannibal-corpse-still-a-driving-force-in-tampa-death-metal/2154345/</t>
  </si>
  <si>
    <t xml:space="preserve">PAT</t>
  </si>
  <si>
    <t xml:space="preserve">Patch, Legend of the Brass Mug (2011)</t>
  </si>
  <si>
    <t xml:space="preserve">https://patch.com/florida/newtampa/legend-of-the-brass-mug</t>
  </si>
  <si>
    <t xml:space="preserve">TDF</t>
  </si>
  <si>
    <t xml:space="preserve">Ghost Cult, Tampa Death Fest 2026 preview (31 August 2026)</t>
  </si>
  <si>
    <t xml:space="preserve">https://ghostcultmag.com/viogression-nasty-savage-leprosy-gangrenesia-and-more-hit-tampa-death-fest-this-week/</t>
  </si>
  <si>
    <t xml:space="preserve">TDV</t>
  </si>
  <si>
    <t xml:space="preserve">V13, Tampa Death Fest announces band submissions for 2026 (March 2026)</t>
  </si>
  <si>
    <t xml:space="preserve">https://v13.net/2026/03/tampa-death-fest-announces-band-submissions-for-2026-lineup/</t>
  </si>
  <si>
    <t xml:space="preserve">TMM</t>
  </si>
  <si>
    <t xml:space="preserve">http://www.tampabaymuseumofmetal.com/</t>
  </si>
  <si>
    <t xml:space="preserve">RVO</t>
  </si>
  <si>
    <t xml:space="preserve">Revolver, Florida death metal's gory rise, groundbreaking reign: the definitive oral history</t>
  </si>
  <si>
    <t xml:space="preserve">https://www.revolvermag.com/music/florida-death-metals-gory-rise-groundbreaking-reign-definitive-oral-history/</t>
  </si>
  <si>
    <t xml:space="preserve">LDF</t>
  </si>
  <si>
    <t xml:space="preserve">Louder, How Florida became the world's death metal capital in the 90s (6 September 2025)</t>
  </si>
  <si>
    <t xml:space="preserve">https://www.loudersound.com/bands-artists/how-florida-became-the-worlds-death-metal-capital-in-the-90s</t>
  </si>
  <si>
    <t xml:space="preserve">BDV</t>
  </si>
  <si>
    <t xml:space="preserve">Blabbermouth, David Vincent on why Tampa was a breeding ground for death metal (November 2022)</t>
  </si>
  <si>
    <t xml:space="preserve">https://blabbermouth.net/news/why-was-tampa-such-a-breeding-ground-for-death-metal-in-late-1980s-and-early-1990s-david-vincent-weighs-in</t>
  </si>
  <si>
    <t xml:space="preserve">TAP</t>
  </si>
  <si>
    <t xml:space="preserve">Tape Op, Scott Burns interview</t>
  </si>
  <si>
    <t xml:space="preserve">https://tapeop.com/interviews/173/scott-burns</t>
  </si>
  <si>
    <t xml:space="preserve">VFD</t>
  </si>
  <si>
    <t xml:space="preserve">Voices from the Darkside, Scott Burns special</t>
  </si>
  <si>
    <t xml:space="preserve">https://www.voicesfromthedarkside.de/special/scott-burns/</t>
  </si>
  <si>
    <t xml:space="preserve">MBR</t>
  </si>
  <si>
    <t xml:space="preserve">Metal Blade, Erik Rutan and Mana Recording Studios</t>
  </si>
  <si>
    <t xml:space="preserve">https://www.metalblade.com/erikrutan/</t>
  </si>
  <si>
    <t xml:space="preserve">MBM</t>
  </si>
  <si>
    <t xml:space="preserve">Metal Blade, Monstrosity: Screams from Beneath the Surface (2026)</t>
  </si>
  <si>
    <t xml:space="preserve">https://www.metalblade.com/monstrosity/</t>
  </si>
  <si>
    <t xml:space="preserve">MB6</t>
  </si>
  <si>
    <t xml:space="preserve">Metal Blade, Six Feet Under</t>
  </si>
  <si>
    <t xml:space="preserve">https://www.metalblade.com/sixfeetunder/</t>
  </si>
  <si>
    <t xml:space="preserve">MBC</t>
  </si>
  <si>
    <t xml:space="preserve">Metal Blade, Cannibal Corpse 25th anniversary shows (formation and the 1994 move to Tampa)</t>
  </si>
  <si>
    <t xml:space="preserve">https://www.metalblade.com/us/news/cannibal-corpse-25th-anniversary-shows/</t>
  </si>
  <si>
    <t xml:space="preserve">LWC</t>
  </si>
  <si>
    <t xml:space="preserve">Loudwire, Cannibal Corpse Eaten Back to Life anniversary</t>
  </si>
  <si>
    <t xml:space="preserve">https://loudwire.com/cannibal-corpse-eaten-back-to-life-album-anniversary/</t>
  </si>
  <si>
    <t xml:space="preserve">BSU</t>
  </si>
  <si>
    <t xml:space="preserve">Blabbermouth, Jason Suecof credits and Deicide (2013)</t>
  </si>
  <si>
    <t xml:space="preserve">https://blabbermouth.net/news/deicide-taps-producer-jason-suecof-for-new-album</t>
  </si>
  <si>
    <t xml:space="preserve">HWB</t>
  </si>
  <si>
    <t xml:space="preserve">Hellwitch, official biography</t>
  </si>
  <si>
    <t xml:space="preserve">https://hellwitch.com/biography</t>
  </si>
  <si>
    <t xml:space="preserve">DRE</t>
  </si>
  <si>
    <t xml:space="preserve">Discogs, Resurrection, Embalmed Existence (Morrisound, November 1992)</t>
  </si>
  <si>
    <t xml:space="preserve">https://www.discogs.com/release/626666</t>
  </si>
  <si>
    <t xml:space="preserve">DSO</t>
  </si>
  <si>
    <t xml:space="preserve">Discogs, Solstice, Solstice (Morrisound)</t>
  </si>
  <si>
    <t xml:space="preserve">https://www.discogs.com/release/1775539-Solstice-Solstice</t>
  </si>
  <si>
    <t xml:space="preserve">DHW</t>
  </si>
  <si>
    <t xml:space="preserve">Discogs, Hellwitch, Syzygial Miscreancy (Morrisound, March 1990)</t>
  </si>
  <si>
    <t xml:space="preserve">https://www.discogs.com/release/1447965-Hellwitch-Syzygial-Miscreancy</t>
  </si>
  <si>
    <t xml:space="preserve">DAS</t>
  </si>
  <si>
    <t xml:space="preserve">Discogs, Assück, Anticapital (Morrisound, September 1991)</t>
  </si>
  <si>
    <t xml:space="preserve">https://www.discogs.com/release/4743617-Ass%C3%BCck-Anticapital</t>
  </si>
  <si>
    <t xml:space="preserve">DBR</t>
  </si>
  <si>
    <t xml:space="preserve">Discogs, Brutality, Screams of Anguish (Morrisound, December 1992)</t>
  </si>
  <si>
    <t xml:space="preserve">https://www.discogs.com/release/626675-Brutality-Screams-Of-Anguish</t>
  </si>
  <si>
    <t xml:space="preserve">DDI</t>
  </si>
  <si>
    <t xml:space="preserve">Discogs, Diabolic, Supreme Evil (Audio Lab; Morrisound mastering)</t>
  </si>
  <si>
    <t xml:space="preserve">https://www.discogs.com/release/486727-Diabolic-Supreme-Evil</t>
  </si>
  <si>
    <t xml:space="preserve">DAC</t>
  </si>
  <si>
    <t xml:space="preserve">Discogs, Acheron, Rites of the Black Mass</t>
  </si>
  <si>
    <t xml:space="preserve">https://www.discogs.com/release/437279-Acheron-Rites-Of-The-Black-Mass</t>
  </si>
  <si>
    <t xml:space="preserve">DLB</t>
  </si>
  <si>
    <t xml:space="preserve">Discogs, Loudblast, Disincarnate (Morrisound)</t>
  </si>
  <si>
    <t xml:space="preserve">https://www.discogs.com/release/1772529-Loudblast-Disincarnate</t>
  </si>
  <si>
    <t xml:space="preserve">DDC</t>
  </si>
  <si>
    <t xml:space="preserve">Discogs, Disincarnate, Dreams of the Carrion Kind (The Windings, Wales)</t>
  </si>
  <si>
    <t xml:space="preserve">https://www.discogs.com/release/1565840-Disincarnate-Dreams-Of-The-Carrion-Kind</t>
  </si>
  <si>
    <t xml:space="preserve">DNS</t>
  </si>
  <si>
    <t xml:space="preserve">Discogs, Nasty Savage, Nasty Savage (Morrisound)</t>
  </si>
  <si>
    <t xml:space="preserve">https://www.discogs.com/release/1665754-Nasty-Savage-Nasty-Savage</t>
  </si>
  <si>
    <t xml:space="preserve">DSF</t>
  </si>
  <si>
    <t xml:space="preserve">Discogs, Six Feet Under, Haunted and Warpath (Morrisound)</t>
  </si>
  <si>
    <t xml:space="preserve">https://www.discogs.com/release/396949-Six-Feet-Under-Haunted</t>
  </si>
  <si>
    <t xml:space="preserve">DOF</t>
  </si>
  <si>
    <t xml:space="preserve">Discogs, Obituary, Frozen in Time (Red Room; Morrisound mix and master)</t>
  </si>
  <si>
    <t xml:space="preserve">https://www.discogs.com/release/591907-Obituary-Frozen-In-Time</t>
  </si>
  <si>
    <t xml:space="preserve">DOX</t>
  </si>
  <si>
    <t xml:space="preserve">Discogs, Obituary, Xecutioner's Return (RedNeck, Red Room)</t>
  </si>
  <si>
    <t xml:space="preserve">https://www.discogs.com/release/1385780-Obituary-Xecutioners-Return</t>
  </si>
  <si>
    <t xml:space="preserve">DRC</t>
  </si>
  <si>
    <t xml:space="preserve">Discogs, Ripping Corpse, Dreaming with the Dead (Quantum Sound)</t>
  </si>
  <si>
    <t xml:space="preserve">https://www.discogs.com/release/1280874-Ripping-Corpse-Dreaming-With-The-Dead</t>
  </si>
  <si>
    <t xml:space="preserve">DDV</t>
  </si>
  <si>
    <t xml:space="preserve">Discogs, Devastation, Idolatry (Morrisound)</t>
  </si>
  <si>
    <t xml:space="preserve">https://www.discogs.com/release/3524928-Devastation-Idolatry</t>
  </si>
  <si>
    <t xml:space="preserve">DMS</t>
  </si>
  <si>
    <t xml:space="preserve">Discogs, Malevolent Creation, Stillborn (Pro Media, Gainesville)</t>
  </si>
  <si>
    <t xml:space="preserve">https://www.discogs.com/release/3316375-Malevolent-Creation-Stillborn</t>
  </si>
  <si>
    <t xml:space="preserve">WLE</t>
  </si>
  <si>
    <t xml:space="preserve">Wikipedia, Leprosy (Death album): Morrisound, April 1988</t>
  </si>
  <si>
    <t xml:space="preserve">https://en.wikipedia.org/wiki/Leprosy_(album)</t>
  </si>
  <si>
    <t xml:space="preserve">WHU</t>
  </si>
  <si>
    <t xml:space="preserve">Wikipedia, Human (Death album): Morrisound, May 1991; the 2011 Jim Morris remix</t>
  </si>
  <si>
    <t xml:space="preserve">https://en.wikipedia.org/wiki/Human_(Death_album)</t>
  </si>
  <si>
    <t xml:space="preserve">WSB</t>
  </si>
  <si>
    <t xml:space="preserve">Wikipedia, Scream Bloody Gore: Music Grinder, Los Angeles</t>
  </si>
  <si>
    <t xml:space="preserve">https://en.wikipedia.org/wiki/Scream_Bloody_Gore</t>
  </si>
  <si>
    <t xml:space="preserve">WAM</t>
  </si>
  <si>
    <t xml:space="preserve">Wikipedia, Altars of Madness: Morrisound, December 1988</t>
  </si>
  <si>
    <t xml:space="preserve">https://en.wikipedia.org/wiki/Altars_of_Madness</t>
  </si>
  <si>
    <t xml:space="preserve">WCO</t>
  </si>
  <si>
    <t xml:space="preserve">Wikipedia, Covenant (Morbid Angel album): Morrisound; Sweet Silence mix</t>
  </si>
  <si>
    <t xml:space="preserve">https://en.wikipedia.org/wiki/Covenant_(Morbid_Angel_album)</t>
  </si>
  <si>
    <t xml:space="preserve">WHE</t>
  </si>
  <si>
    <t xml:space="preserve">Wikipedia, Heretic (Morbid Angel album): DOW Studios, the first away from Morrisound</t>
  </si>
  <si>
    <t xml:space="preserve">https://en.wikipedia.org/wiki/Heretic_(Morbid_Angel_album)</t>
  </si>
  <si>
    <t xml:space="preserve">WKD</t>
  </si>
  <si>
    <t xml:space="preserve">Wikipedia, Kingdoms Disdained: Mana Recording</t>
  </si>
  <si>
    <t xml:space="preserve">https://en.wikipedia.org/wiki/Kingdoms_Disdained</t>
  </si>
  <si>
    <t xml:space="preserve">WSR</t>
  </si>
  <si>
    <t xml:space="preserve">Wikipedia, Slowly We Rot: Morrisound, Scott Burns</t>
  </si>
  <si>
    <t xml:space="preserve">https://en.wikipedia.org/wiki/Slowly_We_Rot</t>
  </si>
  <si>
    <t xml:space="preserve">WCD</t>
  </si>
  <si>
    <t xml:space="preserve">Wikipedia, Cause of Death: Morrisound; the Whelan painting</t>
  </si>
  <si>
    <t xml:space="preserve">https://en.wikipedia.org/wiki/Cause_of_Death_(album)</t>
  </si>
  <si>
    <t xml:space="preserve">WBD</t>
  </si>
  <si>
    <t xml:space="preserve">Wikipedia, Back from the Dead (Obituary): Criteria, Miami</t>
  </si>
  <si>
    <t xml:space="preserve">https://en.wikipedia.org/wiki/Back_from_the_Dead_(Obituary_album)</t>
  </si>
  <si>
    <t xml:space="preserve">WDE</t>
  </si>
  <si>
    <t xml:space="preserve">Wikipedia, Dying of Everything: RedNeck Studios</t>
  </si>
  <si>
    <t xml:space="preserve">https://en.wikipedia.org/wiki/Dying_of_Everything</t>
  </si>
  <si>
    <t xml:space="preserve">WDC</t>
  </si>
  <si>
    <t xml:space="preserve">Wikipedia, Deicide (album): Morrisound, March 1990</t>
  </si>
  <si>
    <t xml:space="preserve">https://en.wikipedia.org/wiki/Deicide_(album)</t>
  </si>
  <si>
    <t xml:space="preserve">WSC</t>
  </si>
  <si>
    <t xml:space="preserve">Wikipedia, Scars of the Crucifix: Morrisound, Neil Kernon</t>
  </si>
  <si>
    <t xml:space="preserve">https://en.wikipedia.org/wiki/Scars_of_the_Crucifix</t>
  </si>
  <si>
    <t xml:space="preserve">WBS</t>
  </si>
  <si>
    <t xml:space="preserve">Wikipedia, Banished by Sin: Smoke and Mirrors, Spring Hill</t>
  </si>
  <si>
    <t xml:space="preserve">https://en.wikipedia.org/wiki/Banished_by_Sin</t>
  </si>
  <si>
    <t xml:space="preserve">WEB</t>
  </si>
  <si>
    <t xml:space="preserve">Wikipedia, Eaten Back to Life: Morrisound, May 1990</t>
  </si>
  <si>
    <t xml:space="preserve">https://en.wikipedia.org/wiki/Eaten_Back_to_Life</t>
  </si>
  <si>
    <t xml:space="preserve">WGS</t>
  </si>
  <si>
    <t xml:space="preserve">Wikipedia, Gallery of Suicide: the last Cannibal Corpse album at Morrisound</t>
  </si>
  <si>
    <t xml:space="preserve">https://en.wikipedia.org/wiki/Gallery_of_Suicide</t>
  </si>
  <si>
    <t xml:space="preserve">WBT</t>
  </si>
  <si>
    <t xml:space="preserve">Wikipedia, Bloodthirst (album): Village Productions, Texas</t>
  </si>
  <si>
    <t xml:space="preserve">https://en.wikipedia.org/wiki/Bloodthirst_(album)</t>
  </si>
  <si>
    <t xml:space="preserve">WKL</t>
  </si>
  <si>
    <t xml:space="preserve">Wikipedia, Kill (Cannibal Corpse album): Mana Recording</t>
  </si>
  <si>
    <t xml:space="preserve">https://en.wikipedia.org/wiki/Kill_(Cannibal_Corpse_album)</t>
  </si>
  <si>
    <t xml:space="preserve">WPT</t>
  </si>
  <si>
    <t xml:space="preserve">Wikipedia, Piece of Time: Morrisound, late 1988</t>
  </si>
  <si>
    <t xml:space="preserve">https://en.wikipedia.org/wiki/Piece_of_Time</t>
  </si>
  <si>
    <t xml:space="preserve">WUP</t>
  </si>
  <si>
    <t xml:space="preserve">Wikipedia, Unquestionable Presence: Morrisound; Roger Patterson</t>
  </si>
  <si>
    <t xml:space="preserve">https://en.wikipedia.org/wiki/Unquestionable_Presence</t>
  </si>
  <si>
    <t xml:space="preserve">WEL</t>
  </si>
  <si>
    <t xml:space="preserve">Wikipedia, Elements (Atheist album): Pro Media, Gainesville</t>
  </si>
  <si>
    <t xml:space="preserve">https://en.wikipedia.org/wiki/Elements_(Atheist_album)</t>
  </si>
  <si>
    <t xml:space="preserve">WFO</t>
  </si>
  <si>
    <t xml:space="preserve">Wikipedia, Focus (Cynic album): Morrisound</t>
  </si>
  <si>
    <t xml:space="preserve">https://en.wikipedia.org/wiki/Focus_(Cynic_album)</t>
  </si>
  <si>
    <t xml:space="preserve">WKY</t>
  </si>
  <si>
    <t xml:space="preserve">Wikipedia, The Key (Nocturnus album): Morrisound, June 1990</t>
  </si>
  <si>
    <t xml:space="preserve">https://en.wikipedia.org/wiki/The_Key_(Nocturnus_album)</t>
  </si>
  <si>
    <t xml:space="preserve">WFB</t>
  </si>
  <si>
    <t xml:space="preserve">Wikipedia, From Beyond (Massacre album): Morrisound, Colin Richardson, March 1991</t>
  </si>
  <si>
    <t xml:space="preserve">https://en.wikipedia.org/wiki/From_Beyond_(Massacre_album)</t>
  </si>
  <si>
    <t xml:space="preserve">WTC</t>
  </si>
  <si>
    <t xml:space="preserve">Wikipedia, The Ten Commandments (Malevolent Creation): Morrisound</t>
  </si>
  <si>
    <t xml:space="preserve">https://en.wikipedia.org/wiki/The_Ten_Commandments_(Malevolent_Creation_album)</t>
  </si>
  <si>
    <t xml:space="preserve">WRT</t>
  </si>
  <si>
    <t xml:space="preserve">Wikipedia, Retribution (Malevolent Creation): Criteria, Miami, Scott Burns</t>
  </si>
  <si>
    <t xml:space="preserve">https://en.wikipedia.org/wiki/Retribution_(Malevolent_Creation_album)</t>
  </si>
  <si>
    <t xml:space="preserve">WID</t>
  </si>
  <si>
    <t xml:space="preserve">Wikipedia, Imperial Doom: Morrisound, June 1991, alongside Suffocation</t>
  </si>
  <si>
    <t xml:space="preserve">https://en.wikipedia.org/wiki/Imperial_Doom</t>
  </si>
  <si>
    <t xml:space="preserve">WAR</t>
  </si>
  <si>
    <t xml:space="preserve">Wikipedia, Arise (Sepultura album): Morrisound, 1990 to 1991</t>
  </si>
  <si>
    <t xml:space="preserve">https://en.wikipedia.org/wiki/Arise_(Sepultura_album)</t>
  </si>
  <si>
    <t xml:space="preserve">WBR</t>
  </si>
  <si>
    <t xml:space="preserve">Wikipedia, Beneath the Remains: Nas Nuvens, Rio de Janeiro, December 1988</t>
  </si>
  <si>
    <t xml:space="preserve">https://en.wikipedia.org/wiki/Beneath_the_Remains</t>
  </si>
  <si>
    <t xml:space="preserve">WHC</t>
  </si>
  <si>
    <t xml:space="preserve">Wikipedia, Harmony Corruption: Morrisound, April to May 1990</t>
  </si>
  <si>
    <t xml:space="preserve">https://en.wikipedia.org/wiki/Harmony_Corruption</t>
  </si>
  <si>
    <t xml:space="preserve">WEF</t>
  </si>
  <si>
    <t xml:space="preserve">Wikipedia, Effigy of the Forgotten: Morrisound, June 1991</t>
  </si>
  <si>
    <t xml:space="preserve">https://en.wikipedia.org/wiki/Effigy_of_the_Forgotten</t>
  </si>
  <si>
    <t xml:space="preserve">WBP</t>
  </si>
  <si>
    <t xml:space="preserve">Wikipedia, Breeding the Spawn: Noise Lab, West Islip</t>
  </si>
  <si>
    <t xml:space="preserve">https://en.wikipedia.org/wiki/Breeding_the_Spawn</t>
  </si>
  <si>
    <t xml:space="preserve">WCS</t>
  </si>
  <si>
    <t xml:space="preserve">Wikipedia, Considered Dead: Morrisound; Barnes and Murphy guests</t>
  </si>
  <si>
    <t xml:space="preserve">https://en.wikipedia.org/wiki/Considered_Dead</t>
  </si>
  <si>
    <t xml:space="preserve">WES</t>
  </si>
  <si>
    <t xml:space="preserve">Wikipedia, The Erosion of Sanity: Studio Victor, Montreal</t>
  </si>
  <si>
    <t xml:space="preserve">https://en.wikipedia.org/wiki/The_Erosion_of_Sanity</t>
  </si>
  <si>
    <t xml:space="preserve">WDS</t>
  </si>
  <si>
    <t xml:space="preserve">Wikipedia, Death Shall Rise: Morrisound; James Murphy; Glen Benton</t>
  </si>
  <si>
    <t xml:space="preserve">https://en.wikipedia.org/wiki/Death_Shall_Rise</t>
  </si>
  <si>
    <t xml:space="preserve">WTA</t>
  </si>
  <si>
    <t xml:space="preserve">Wikipedia, Testimony of the Ancients: Morrisound, March to April 1991</t>
  </si>
  <si>
    <t xml:space="preserve">https://en.wikipedia.org/wiki/Testimony_of_the_Ancients</t>
  </si>
  <si>
    <t xml:space="preserve">WCI</t>
  </si>
  <si>
    <t xml:space="preserve">Wikipedia, Consuming Impulse: Music Lab, Berlin</t>
  </si>
  <si>
    <t xml:space="preserve">https://en.wikipedia.org/wiki/Consuming_Impulse</t>
  </si>
  <si>
    <t xml:space="preserve">WWD</t>
  </si>
  <si>
    <t xml:space="preserve">Wikipedia, World Downfall: Morrisound, May 1989, three days</t>
  </si>
  <si>
    <t xml:space="preserve">https://en.wikipedia.org/wiki/World_Downfall</t>
  </si>
  <si>
    <t xml:space="preserve">WSV</t>
  </si>
  <si>
    <t xml:space="preserve">Wikipedia, Slaughter in the Vatican: Morrisound</t>
  </si>
  <si>
    <t xml:space="preserve">https://en.wikipedia.org/wiki/Slaughter_in_the_Vatican</t>
  </si>
  <si>
    <t xml:space="preserve">WTE</t>
  </si>
  <si>
    <t xml:space="preserve">Wikipedia, Tortured Existence: Morrisound</t>
  </si>
  <si>
    <t xml:space="preserve">https://en.wikipedia.org/wiki/Tortured_Existence</t>
  </si>
  <si>
    <t xml:space="preserve">WHA</t>
  </si>
  <si>
    <t xml:space="preserve">Wikipedia, Hallucinations (Atrocity album): Morrisound, June to July 1990</t>
  </si>
  <si>
    <t xml:space="preserve">https://en.wikipedia.org/wiki/Hallucinations_(Atrocity_album)</t>
  </si>
  <si>
    <t xml:space="preserve">WRN</t>
  </si>
  <si>
    <t xml:space="preserve">Wikipedia, Renewal (Kreator album): Morrisound, August to September 1992</t>
  </si>
  <si>
    <t xml:space="preserve">https://en.wikipedia.org/wiki/Renewal_(Kreator_album)</t>
  </si>
  <si>
    <t xml:space="preserve">WDP</t>
  </si>
  <si>
    <t xml:space="preserve">Wikipedia, Dawn of Possession: Music Lab, Berlin</t>
  </si>
  <si>
    <t xml:space="preserve">https://en.wikipedia.org/wiki/Dawn_of_Possession</t>
  </si>
  <si>
    <t xml:space="preserve">WCU</t>
  </si>
  <si>
    <t xml:space="preserve">Wikipedia, Cursed (Morgoth album): Woodhouse, Hagen, Randy Burns</t>
  </si>
  <si>
    <t xml:space="preserve">https://en.wikipedia.org/wiki/Cursed_(Morgoth_album)</t>
  </si>
  <si>
    <t xml:space="preserve">WUI</t>
  </si>
  <si>
    <t xml:space="preserve">Wikipedia, The Ultimate Incantation: Rhythm Studios, England, after the Sunlight attempt</t>
  </si>
  <si>
    <t xml:space="preserve">https://en.wikipedia.org/wiki/The_Ultimate_Incantation</t>
  </si>
  <si>
    <t xml:space="preserve">WOG</t>
  </si>
  <si>
    <t xml:space="preserve">Wikipedia, Onward to Golgotha: Trax East, New Jersey</t>
  </si>
  <si>
    <t xml:space="preserve">https://en.wikipedia.org/wiki/Onward_to_Golgotha</t>
  </si>
  <si>
    <t xml:space="preserve">WSI</t>
  </si>
  <si>
    <t xml:space="preserve">Wikipedia, Sirens (Savatage album): Morrisound, January 1983</t>
  </si>
  <si>
    <t xml:space="preserve">https://en.wikipedia.org/wiki/Sirens_(Savatage_album)</t>
  </si>
  <si>
    <t xml:space="preserve">WTR</t>
  </si>
  <si>
    <t xml:space="preserve">Wikipedia, Transcendence (Crimson Glory album): Morrisound</t>
  </si>
  <si>
    <t xml:space="preserve">https://en.wikipedia.org/wiki/Transcendence_(Crimson_Glory_album)</t>
  </si>
  <si>
    <t xml:space="preserve">WNS</t>
  </si>
  <si>
    <t xml:space="preserve">Wikipedia, Night of the Stormrider: Morrisound, Tom Morris</t>
  </si>
  <si>
    <t xml:space="preserve">https://en.wikipedia.org/wiki/Night_of_the_Stormrider</t>
  </si>
  <si>
    <t xml:space="preserve">WDG</t>
  </si>
  <si>
    <t xml:space="preserve">Wikipedia, The Dark Saga: Morrisound, Jim Morris</t>
  </si>
  <si>
    <t xml:space="preserve">https://en.wikipedia.org/wiki/The_Dark_Saga</t>
  </si>
  <si>
    <t xml:space="preserve">WFL4</t>
  </si>
  <si>
    <t xml:space="preserve">Wikipedia, The Fourth Legacy (Kamelot): Gate Studio, Wolfsburg</t>
  </si>
  <si>
    <t xml:space="preserve">https://en.wikipedia.org/wiki/The_Fourth_Legacy</t>
  </si>
  <si>
    <t xml:space="preserve">WFA</t>
  </si>
  <si>
    <t xml:space="preserve">Wikipedia, The Fragile Art of Existence: Morrisound, 1999</t>
  </si>
  <si>
    <t xml:space="preserve">https://en.wikipedia.org/wiki/The_Fragile_Art_of_Existence</t>
  </si>
  <si>
    <t xml:space="preserve">WLH</t>
  </si>
  <si>
    <t xml:space="preserve">Wikipedia, Left Hand Path (album): Sunlight, December 1989; the Florida reading</t>
  </si>
  <si>
    <t xml:space="preserve">https://en.wikipedia.org/wiki/Left_Hand_Path_(album)</t>
  </si>
  <si>
    <t xml:space="preserve">WLF</t>
  </si>
  <si>
    <t xml:space="preserve">Wikipedia, Like an Ever Flowing Stream: Sunlight, March 1991</t>
  </si>
  <si>
    <t xml:space="preserve">https://en.wikipedia.org/wiki/Like_an_Ever_Flowing_Stream</t>
  </si>
  <si>
    <t xml:space="preserve">WSS</t>
  </si>
  <si>
    <t xml:space="preserve">Wikipedia, Slaughter of the Soul: Studio Fredman, May to July 1995</t>
  </si>
  <si>
    <t xml:space="preserve">https://en.wikipedia.org/wiki/Slaughter_of_the_Soul</t>
  </si>
  <si>
    <t xml:space="preserve">WJR</t>
  </si>
  <si>
    <t xml:space="preserve">Wikipedia, The Jester Race: Studio Fredman, November 1995</t>
  </si>
  <si>
    <t xml:space="preserve">https://en.wikipedia.org/wiki/The_Jester_Race</t>
  </si>
  <si>
    <t xml:space="preserve">WSJ</t>
  </si>
  <si>
    <t xml:space="preserve">Wikipedia, Soulside Journey: Sunlight, Skogsberg and Cederlund</t>
  </si>
  <si>
    <t xml:space="preserve">https://en.wikipedia.org/wiki/Soulside_Journey</t>
  </si>
  <si>
    <t xml:space="preserve">WOR</t>
  </si>
  <si>
    <t xml:space="preserve">Wikipedia, Orchid (Opeth album): Unisound, Dan Swanö</t>
  </si>
  <si>
    <t xml:space="preserve">https://en.wikipedia.org/wiki/Orchid_(Opeth_album)</t>
  </si>
  <si>
    <t xml:space="preserve">WSY</t>
  </si>
  <si>
    <t xml:space="preserve">Wikipedia, Symphonies of Sickness: Slaughterhouse, Colin Richardson</t>
  </si>
  <si>
    <t xml:space="preserve">https://en.wikipedia.org/wiki/Symphonies_of_Sickness</t>
  </si>
  <si>
    <t xml:space="preserve">WHW</t>
  </si>
  <si>
    <t xml:space="preserve">Wikipedia, Heartwork: Parr Street, Colin Richardson; Decibel Hall of Fame</t>
  </si>
  <si>
    <t xml:space="preserve">https://en.wikipedia.org/wiki/Heartwork</t>
  </si>
  <si>
    <t xml:space="preserve">WRO</t>
  </si>
  <si>
    <t xml:space="preserve">Wikipedia, Realm of Chaos (album): Loco Studios; Slaughterhouse mix</t>
  </si>
  <si>
    <t xml:space="preserve">https://en.wikipedia.org/wiki/Realm_of_Chaos_(album)</t>
  </si>
  <si>
    <t xml:space="preserve">WSM</t>
  </si>
  <si>
    <t xml:space="preserve">Wikipedia, Scum (Napalm Death album): Rich Bitch, Birmingham, 1986 to 1987</t>
  </si>
  <si>
    <t xml:space="preserve">https://en.wikipedia.org/wiki/Scum_(Napalm_Death_album)</t>
  </si>
  <si>
    <t xml:space="preserve">WGC</t>
  </si>
  <si>
    <t xml:space="preserve">Wikipedia, Grindcrusher (compilation and tour)</t>
  </si>
  <si>
    <t xml:space="preserve">https://en.wikipedia.org/wiki/Grindcrusher</t>
  </si>
  <si>
    <t xml:space="preserve">WMA</t>
  </si>
  <si>
    <t xml:space="preserve">Wikipedia, Morrisound Recording (production discography)</t>
  </si>
  <si>
    <t xml:space="preserve">https://en.wikipedia.org/wiki/Morrisound_Recording</t>
  </si>
  <si>
    <t xml:space="preserve">WSU</t>
  </si>
  <si>
    <t xml:space="preserve">Wikipedia, Sunlight Studio</t>
  </si>
  <si>
    <t xml:space="preserve">https://en.wikipedia.org/wiki/Sunlight_Studio</t>
  </si>
  <si>
    <t xml:space="preserve">WSF</t>
  </si>
  <si>
    <t xml:space="preserve">Wikipedia, Studio Fredman</t>
  </si>
  <si>
    <t xml:space="preserve">https://en.wikipedia.org/wiki/Studio_Fredman</t>
  </si>
  <si>
    <t xml:space="preserve">WAB</t>
  </si>
  <si>
    <t xml:space="preserve">Wikipedia, The Abyss (recording studio)</t>
  </si>
  <si>
    <t xml:space="preserve">https://en.wikipedia.org/wiki/The_Abyss_(recording_studio)</t>
  </si>
  <si>
    <t xml:space="preserve">WMC</t>
  </si>
  <si>
    <t xml:space="preserve">Wikipedia, Monte Conner</t>
  </si>
  <si>
    <t xml:space="preserve">https://en.wikipedia.org/wiki/Monte_Conner</t>
  </si>
  <si>
    <t xml:space="preserve">WMM</t>
  </si>
  <si>
    <t xml:space="preserve">Wikipedia, List of Morbid Angel members</t>
  </si>
  <si>
    <t xml:space="preserve">https://en.wikipedia.org/wiki/List_of_Morbid_Angel_members</t>
  </si>
  <si>
    <t xml:space="preserve">WDT</t>
  </si>
  <si>
    <t xml:space="preserve">Wikipedia, Death to All</t>
  </si>
  <si>
    <t xml:space="preserve">https://en.wikipedia.org/wiki/Death_to_All</t>
  </si>
  <si>
    <t xml:space="preserve">WRL</t>
  </si>
  <si>
    <t xml:space="preserve">Wikipedia, Relapse Records (the 2010 Schuldiner catalogue deal)</t>
  </si>
  <si>
    <t xml:space="preserve">https://en.wikipedia.org/wiki/Relapse_Records</t>
  </si>
  <si>
    <t xml:space="preserve">WEA</t>
  </si>
  <si>
    <t xml:space="preserve">Wikipedia, Earache Records (roster tenures)</t>
  </si>
  <si>
    <t xml:space="preserve">https://en.wikipedia.org/wiki/Earache_Records</t>
  </si>
  <si>
    <t xml:space="preserve">WPV</t>
  </si>
  <si>
    <t xml:space="preserve">Wikipedia, Peaceville Records</t>
  </si>
  <si>
    <t xml:space="preserve">https://en.wikipedia.org/wiki/Peaceville_Records</t>
  </si>
  <si>
    <t xml:space="preserve">WCB</t>
  </si>
  <si>
    <t xml:space="preserve">Wikipedia, Combat Records</t>
  </si>
  <si>
    <t xml:space="preserve">https://en.wikipedia.org/wiki/Combat_Records</t>
  </si>
  <si>
    <t xml:space="preserve">WRZ</t>
  </si>
  <si>
    <t xml:space="preserve">Wikipedia, The Ritz Ybor</t>
  </si>
  <si>
    <t xml:space="preserve">https://en.wikipedia.org/wiki/The_Ritz_Ybor</t>
  </si>
  <si>
    <t xml:space="preserve">WJL</t>
  </si>
  <si>
    <t xml:space="preserve">Wikipedia, Jannus Live</t>
  </si>
  <si>
    <t xml:space="preserve">https://en.wikipedia.org/wiki/Jannus_Live</t>
  </si>
  <si>
    <t xml:space="preserve">WMW</t>
  </si>
  <si>
    <t xml:space="preserve">Wikipedia, Milwaukee Metal Fest</t>
  </si>
  <si>
    <t xml:space="preserve">https://en.wikipedia.org/wiki/Milwaukee_Metal_Fest</t>
  </si>
  <si>
    <t xml:space="preserve">WMD</t>
  </si>
  <si>
    <t xml:space="preserve">Wikipedia, Maryland Deathfest</t>
  </si>
  <si>
    <t xml:space="preserve">https://en.wikipedia.org/wiki/Maryland_Deathfest</t>
  </si>
  <si>
    <t xml:space="preserve">WTD</t>
  </si>
  <si>
    <t xml:space="preserve">Wikipedia, Technical death metal</t>
  </si>
  <si>
    <t xml:space="preserve">https://en.wikipedia.org/wiki/Technical_death_metal</t>
  </si>
  <si>
    <t xml:space="preserve">WBD2</t>
  </si>
  <si>
    <t xml:space="preserve">Wikipedia, Brutal death metal</t>
  </si>
  <si>
    <t xml:space="preserve">https://en.wikipedia.org/wiki/Brutal_death_metal</t>
  </si>
  <si>
    <t xml:space="preserve">WME</t>
  </si>
  <si>
    <t xml:space="preserve">Wikipedia, Melodic death metal</t>
  </si>
  <si>
    <t xml:space="preserve">https://en.wikipedia.org/wiki/Melodic_death_metal</t>
  </si>
  <si>
    <t xml:space="preserve">WDD</t>
  </si>
  <si>
    <t xml:space="preserve">Wikipedia, Death doom</t>
  </si>
  <si>
    <t xml:space="preserve">https://en.wikipedia.org/wiki/Death-doom</t>
  </si>
  <si>
    <t xml:space="preserve">WBK</t>
  </si>
  <si>
    <t xml:space="preserve">Wikipedia, Blackened death metal</t>
  </si>
  <si>
    <t xml:space="preserve">https://en.wikipedia.org/wiki/Blackened_death_metal</t>
  </si>
  <si>
    <t xml:space="preserve">WDC2</t>
  </si>
  <si>
    <t xml:space="preserve">Wikipedia, Deathcore</t>
  </si>
  <si>
    <t xml:space="preserve">https://en.wikipedia.org/wiki/Deathcore</t>
  </si>
  <si>
    <t xml:space="preserve">WDGR</t>
  </si>
  <si>
    <t xml:space="preserve">Wikipedia, Deathgrind</t>
  </si>
  <si>
    <t xml:space="preserve">https://en.wikipedia.org/wiki/Deathgrind</t>
  </si>
  <si>
    <t xml:space="preserve">WHM</t>
  </si>
  <si>
    <t xml:space="preserve">Wikipedia, Boss HM-2</t>
  </si>
  <si>
    <t xml:space="preserve">https://en.wikipedia.org/wiki/Boss_HM-2</t>
  </si>
  <si>
    <t xml:space="preserve">DGR</t>
  </si>
  <si>
    <t xml:space="preserve">Decibel, That tour was awesome: Grindcrusher UK 1989 (June 2016)</t>
  </si>
  <si>
    <t xml:space="preserve">https://www.decibelmagazine.com/2016/06/09/that-tour-was-awesome-grindcrusher-uk-1989/</t>
  </si>
  <si>
    <t xml:space="preserve">MPM</t>
  </si>
  <si>
    <t xml:space="preserve">Metallipromo, Morbid Angel tour archive (1989 to 1991 dates)</t>
  </si>
  <si>
    <t xml:space="preserve">https://metallipromo.com/morbid.html</t>
  </si>
  <si>
    <t xml:space="preserve">MPE</t>
  </si>
  <si>
    <t xml:space="preserve">Metallipromo, Entombed tour archive</t>
  </si>
  <si>
    <t xml:space="preserve">https://metallipromo.com/entombed.html</t>
  </si>
  <si>
    <t xml:space="preserve">MPN</t>
  </si>
  <si>
    <t xml:space="preserve">Metallipromo, Napalm Death tour archive</t>
  </si>
  <si>
    <t xml:space="preserve">https://metallipromo.com/napalm.html</t>
  </si>
  <si>
    <t xml:space="preserve">LSN</t>
  </si>
  <si>
    <t xml:space="preserve">Louder, Swedish death metal history: Nihilist and Entombed</t>
  </si>
  <si>
    <t xml:space="preserve">https://www.loudersound.com/features/swedish-death-metal-history-nihilist-entombed</t>
  </si>
  <si>
    <t xml:space="preserve">GWS</t>
  </si>
  <si>
    <t xml:space="preserve">Guitar World, How Entombed and Sunlight Studios gave birth to death metal guitar tone</t>
  </si>
  <si>
    <t xml:space="preserve">https://www.guitarworld.com/features/how-entombed-and-sunlight-studios-gave-birth-to-death-metal-guitar-tone</t>
  </si>
  <si>
    <t xml:space="preserve">IOE</t>
  </si>
  <si>
    <t xml:space="preserve">Invisible Oranges, Entombed's Left Hand Path at thirty</t>
  </si>
  <si>
    <t xml:space="preserve">https://www.invisibleoranges.com/entombed-left-hand-path-30-year</t>
  </si>
  <si>
    <t xml:space="preserve">SOS</t>
  </si>
  <si>
    <t xml:space="preserve">Sound on Sound, Tomas Skogsberg</t>
  </si>
  <si>
    <t xml:space="preserve">https://www.soundonsound.com/people/tomas-skogsberg-modern-metal</t>
  </si>
  <si>
    <t xml:space="preserve">MST2</t>
  </si>
  <si>
    <t xml:space="preserve">MetalSucks, Peter Tägtgren interview (the Florida years)</t>
  </si>
  <si>
    <t xml:space="preserve">https://www.metalsucks.net/2009/11/04/metals-biggest-peters-hypocrisys-peter-tagtgren/</t>
  </si>
  <si>
    <t xml:space="preserve">V13</t>
  </si>
  <si>
    <t xml:space="preserve">V13, Monte Conner cover story (March 2023)</t>
  </si>
  <si>
    <t xml:space="preserve">https://v13.net/2023/03/monte-conner-interview-cover-story-roadrunner-records/</t>
  </si>
  <si>
    <t xml:space="preserve">TID</t>
  </si>
  <si>
    <t xml:space="preserve">Tidal, Label focus: Earache Records</t>
  </si>
  <si>
    <t xml:space="preserve">https://tidal.com/magazine/article/label-focus-earache-records-us/1-15991</t>
  </si>
  <si>
    <t xml:space="preserve">AEB</t>
  </si>
  <si>
    <t xml:space="preserve">Ask Earache, the Slaughterhouse Studios story</t>
  </si>
  <si>
    <t xml:space="preserve">http://askearache.blogspot.com/2006/03/slaughterhouse-studios-story.html</t>
  </si>
  <si>
    <t xml:space="preserve">RIF</t>
  </si>
  <si>
    <t xml:space="preserve">Riffology, The making of Altars of Madness</t>
  </si>
  <si>
    <t xml:space="preserve">https://riffology.co/posts/the-making-of-altars-of-madness-by-morbid-angel/</t>
  </si>
  <si>
    <t xml:space="preserve">PEL</t>
  </si>
  <si>
    <t xml:space="preserve">Peel Wiki, Napalm Death, Carcass and Bolt Thrower session dates</t>
  </si>
  <si>
    <t xml:space="preserve">https://peel.fandom.com/wiki/Napalm_Death</t>
  </si>
  <si>
    <t xml:space="preserve">DHF</t>
  </si>
  <si>
    <t xml:space="preserve">Decibel Hall of Fame: Altars of Madness (14), Tomb of the Mutilated (40), Focus (56), Left Hand Path</t>
  </si>
  <si>
    <t xml:space="preserve">https://www.decibelmagazine.com/2006/04/01/morbid-angel-altars-of-madness/</t>
  </si>
  <si>
    <t xml:space="preserve">DHU</t>
  </si>
  <si>
    <t xml:space="preserve">Decibel, Death's Human and the birth of progressive death metal</t>
  </si>
  <si>
    <t xml:space="preserve">https://www.decibelmagazine.com/2021/10/22/death-human-death-metal/</t>
  </si>
  <si>
    <t xml:space="preserve">DCF</t>
  </si>
  <si>
    <t xml:space="preserve">Decibel Hall of Fame, Cynic's Focus (October 2009)</t>
  </si>
  <si>
    <t xml:space="preserve">https://www.decibelmagazine.com/2009/10/01/cynic-focus/</t>
  </si>
  <si>
    <t xml:space="preserve">DAU</t>
  </si>
  <si>
    <t xml:space="preserve">Decibel, The making of Autopsy's Severed Survival (December 2024)</t>
  </si>
  <si>
    <t xml:space="preserve">https://www.decibelmagazine.com/2024/12/01/survival-sickness-the-making-of-autopsys-landmark-severed-survival/</t>
  </si>
  <si>
    <t xml:space="preserve">DMB</t>
  </si>
  <si>
    <t xml:space="preserve">Decibel, Mike Browning 1964 to 2026 (13 July 2026)</t>
  </si>
  <si>
    <t xml:space="preserve">https://www.decibelmagazine.com/2026/07/13/mike-browning-1964-2026/</t>
  </si>
  <si>
    <t xml:space="preserve">BMB</t>
  </si>
  <si>
    <t xml:space="preserve">Blabbermouth, Former Morbid Angel drummer and vocalist Mike Browning dead at 62</t>
  </si>
  <si>
    <t xml:space="preserve">https://blabbermouth.net/news/former-morbid-angel-drummer-vocalist-mike-browning-dead-at-62</t>
  </si>
  <si>
    <t xml:space="preserve">DTL</t>
  </si>
  <si>
    <t xml:space="preserve">Decibel, Tomas Lindberg 1972 to 2025</t>
  </si>
  <si>
    <t xml:space="preserve">https://www.decibelmagazine.com/2025/09/16/tomas-lindberg-1972-2025/</t>
  </si>
  <si>
    <t xml:space="preserve">DNA</t>
  </si>
  <si>
    <t xml:space="preserve">Decibel, Nocturnus AD announce Paradox (2019)</t>
  </si>
  <si>
    <t xml:space="preserve">https://www.decibelmagazine.com/2019/03/21/nocturnus-ad-announce-new-album-paradox-and-share-first-single/</t>
  </si>
  <si>
    <t xml:space="preserve">DLT</t>
  </si>
  <si>
    <t xml:space="preserve">Decibel, Left to Die's Gus Rios on Leprosy (2022)</t>
  </si>
  <si>
    <t xml:space="preserve">https://www.decibelmagazine.com/2022/08/24/left-to-dies-gus-rios-on-leprosy-as-the-sound-of-perseverance/</t>
  </si>
  <si>
    <t xml:space="preserve">DIC</t>
  </si>
  <si>
    <t xml:space="preserve">Decibel, Inhuman Condition flexi (September 2025)</t>
  </si>
  <si>
    <t xml:space="preserve">https://www.decibelmagazine.com/2025/09/17/inhuman-condition-premiere-new-song-burial-state-via-the-decibel-flexi-series/</t>
  </si>
  <si>
    <t xml:space="preserve">DMF</t>
  </si>
  <si>
    <t xml:space="preserve">Decibel, Metal and Beer Fest Philly 2026 lineup</t>
  </si>
  <si>
    <t xml:space="preserve">https://www.decibelmagazine.com/2025/12/16/decibel-magazine-metal-beer-fest-philly-2026-full-band-lineup-revealed-event-now-all-ages/</t>
  </si>
  <si>
    <t xml:space="preserve">BLT</t>
  </si>
  <si>
    <t xml:space="preserve">Blabbermouth, Left to Die announce Initium Mortis (2026)</t>
  </si>
  <si>
    <t xml:space="preserve">https://blabbermouth.net/news/left-to-die-featuring-former-death-members-rick-rozz-and-terry-butler-announces-initium-mortis-album</t>
  </si>
  <si>
    <t xml:space="preserve">LTD</t>
  </si>
  <si>
    <t xml:space="preserve">Left to Die, Initium Mortis (Bandcamp)</t>
  </si>
  <si>
    <t xml:space="preserve">https://lefttodiedeathmetal.bandcamp.com/album/initium-mortis</t>
  </si>
  <si>
    <t xml:space="preserve">RGS</t>
  </si>
  <si>
    <t xml:space="preserve">Relapse, Gruesome: Silent Echoes</t>
  </si>
  <si>
    <t xml:space="preserve">https://www.relapse.com/pages/gruesome-silent-echoes</t>
  </si>
  <si>
    <t xml:space="preserve">AMG</t>
  </si>
  <si>
    <t xml:space="preserve">AllMusic, Gruesome biography</t>
  </si>
  <si>
    <t xml:space="preserve">https://www.allmusic.com/artist/gruesome-mn0003376577</t>
  </si>
  <si>
    <t xml:space="preserve">DTA</t>
  </si>
  <si>
    <t xml:space="preserve">Death to All, tour dates (2026 European tour)</t>
  </si>
  <si>
    <t xml:space="preserve">https://www.deathtoall.org/tour</t>
  </si>
  <si>
    <t xml:space="preserve">LIB</t>
  </si>
  <si>
    <t xml:space="preserve">Liberated, Death to All announce the Symbolic Healing tour (2025)</t>
  </si>
  <si>
    <t xml:space="preserve">https://liberatedmagazine.com/death-to-all-announce-the-symbolic-healing-tour/</t>
  </si>
  <si>
    <t xml:space="preserve">MID</t>
  </si>
  <si>
    <t xml:space="preserve">Metal Injection, Death to All 2023 North American tour with Suffocation</t>
  </si>
  <si>
    <t xml:space="preserve">https://metalinjection.net/tour-dates/death-to-all-announces-north-american-tour-with-suffocation-nukem</t>
  </si>
  <si>
    <t xml:space="preserve">BEG</t>
  </si>
  <si>
    <t xml:space="preserve">Blabbermouth, Former Death manager Eric Greif dies (2021)</t>
  </si>
  <si>
    <t xml:space="preserve">https://blabbermouth.net/news/former-death-manager-eric-greif-dies</t>
  </si>
  <si>
    <t xml:space="preserve">MRL</t>
  </si>
  <si>
    <t xml:space="preserve">Metal Injection, Relapse to reissue Chuck Schuldiner material (2010)</t>
  </si>
  <si>
    <t xml:space="preserve">http://www.metalinjection.net/latest-news/relapse-records-reissue-chuck-schuldiner-material</t>
  </si>
  <si>
    <t xml:space="preserve">BIM</t>
  </si>
  <si>
    <t xml:space="preserve">Blabbermouth, I Am Morbid to replace Morbid Angel on Devastation on the Nation (November 2024)</t>
  </si>
  <si>
    <t xml:space="preserve">https://blabbermouth.net/news/i-am-morbid-to-replace-morbid-angel-on-devastation-on-the-nation-u-s-tour</t>
  </si>
  <si>
    <t xml:space="preserve">MIM</t>
  </si>
  <si>
    <t xml:space="preserve">Metal Injection, Morbid Angel slowly working on new music</t>
  </si>
  <si>
    <t xml:space="preserve">https://metalinjection.net/upcoming-releases/morbid-angel-is-slowly-working-on-new-music</t>
  </si>
  <si>
    <t xml:space="preserve">KNO</t>
  </si>
  <si>
    <t xml:space="preserve">Knotfest, Obituary announce summer 2026 headlining dates</t>
  </si>
  <si>
    <t xml:space="preserve">https://knotfest.com/blogs/news/obituary-announce-run-of-summer-headlining-dates</t>
  </si>
  <si>
    <t xml:space="preserve">BOB</t>
  </si>
  <si>
    <t xml:space="preserve">Blabbermouth, Obituary announces March 2026 US tour</t>
  </si>
  <si>
    <t xml:space="preserve">https://blabbermouth.net/news/obituary-announces-march-2026-u-s-tour-dates</t>
  </si>
  <si>
    <t xml:space="preserve">MSO</t>
  </si>
  <si>
    <t xml:space="preserve">MetalSucks, Terry Butler on a new Obituary album in 2026 or 2027</t>
  </si>
  <si>
    <t xml:space="preserve">https://www.metalsucks.net/2025/07/20/obituarys-terry-butler-says-the-band-could-have-a-new-album-in-2026-or-2027/</t>
  </si>
  <si>
    <t xml:space="preserve">BBH</t>
  </si>
  <si>
    <t xml:space="preserve">Blabbermouth, Behemoth spring 2026 North American tour with Deicide, Rotting Christ and Immolation</t>
  </si>
  <si>
    <t xml:space="preserve">https://blabbermouth.net/news/behemoth-announces-spring-2026-north-american-tour-with-deicide-rotting-christ-and-immolation</t>
  </si>
  <si>
    <t xml:space="preserve">HF6</t>
  </si>
  <si>
    <t xml:space="preserve">The Metallist, Hellfest 2026 full lineup</t>
  </si>
  <si>
    <t xml:space="preserve">https://themetallist.com/en/news/2026/06/hellfest-2026-full-lineup-183-bands/</t>
  </si>
  <si>
    <t xml:space="preserve">BCC</t>
  </si>
  <si>
    <t xml:space="preserve">Blabbermouth, Paul Mazurkiewicz on Cannibal Corpse's 38th anniversary (March 2026)</t>
  </si>
  <si>
    <t xml:space="preserve">https://blabbermouth.net/news/cannibal-corpses-paul-mazurkiewicz-its-crazy-to-think-that-were-going-on-the-38th-anniversary-of-the-band</t>
  </si>
  <si>
    <t xml:space="preserve">BUM</t>
  </si>
  <si>
    <t xml:space="preserve">Blabbermouth, Umbilicus announce Ambiguous EP (2026)</t>
  </si>
  <si>
    <t xml:space="preserve">https://blabbermouth.net/news/umbilicus-featuring-cannibal-corpse-and-deicide-members-announces-new-ep-ambiguous</t>
  </si>
  <si>
    <t xml:space="preserve">CSF</t>
  </si>
  <si>
    <t xml:space="preserve">Consequence, Six Feet Under announce Next to Die and 2026 tour</t>
  </si>
  <si>
    <t xml:space="preserve">https://consequence.net/2026/03/six-feet-under-new-album-next-to-die-2026-tour/</t>
  </si>
  <si>
    <t xml:space="preserve">MSA2</t>
  </si>
  <si>
    <t xml:space="preserve">MetalSucks, Atheist plans first new album since 2010 (February 2025)</t>
  </si>
  <si>
    <t xml:space="preserve">https://www.metalsucks.net/2025/02/03/atheist-plans-to-put-out-their-first-new-album-since-2010-this-year/</t>
  </si>
  <si>
    <t xml:space="preserve">MSM</t>
  </si>
  <si>
    <t xml:space="preserve">MetalSucks, Deron Miller returns to Malevolent Creation (November 2025)</t>
  </si>
  <si>
    <t xml:space="preserve">https://www.metalsucks.net/2025/11/29/vocalist-and-guitarist-deron-miler-to-return-to-malevolent-creation/</t>
  </si>
  <si>
    <t xml:space="preserve">MIH</t>
  </si>
  <si>
    <t xml:space="preserve">Metal Injection, Erik Rutan will not end Hate Eternal</t>
  </si>
  <si>
    <t xml:space="preserve">https://metalinjection.net/news/yes/cannibal-corpse-guitarist-erik-rutan-will-not-end-hate-eternal</t>
  </si>
  <si>
    <t xml:space="preserve">GRM</t>
  </si>
  <si>
    <t xml:space="preserve">Grande Rock, Massacre to release Necrolution (November 2024)</t>
  </si>
  <si>
    <t xml:space="preserve">https://grande-rock.com/news/massacre-to-release-new-studio-album-necrolution-on-november-8th-2024/</t>
  </si>
  <si>
    <t xml:space="preserve">MSB</t>
  </si>
  <si>
    <t xml:space="preserve">Metal Storm, Curtis Beeson dies (October 2024)</t>
  </si>
  <si>
    <t xml:space="preserve">https://metalstorm.net/events/news_comments.php?news_id=55835</t>
  </si>
  <si>
    <t xml:space="preserve">BSV</t>
  </si>
  <si>
    <t xml:space="preserve">Blabbermouth, Savatage announces 2026 Prelude to Madness European tour</t>
  </si>
  <si>
    <t xml:space="preserve">https://blabbermouth.net/news/savatage-announces-2026-prelude-to-madness-european-tour</t>
  </si>
  <si>
    <t xml:space="preserve">SVT</t>
  </si>
  <si>
    <t xml:space="preserve">Savatage, tour page (Wacken 30 July 2026)</t>
  </si>
  <si>
    <t xml:space="preserve">https://www.savatage.com/tour</t>
  </si>
  <si>
    <t xml:space="preserve">MIK</t>
  </si>
  <si>
    <t xml:space="preserve">Metal Injection, Kamelot announce 2026 world tour and KamFest</t>
  </si>
  <si>
    <t xml:space="preserve">https://metalinjection.net/tour-dates/kamelot-announce-monumental-2026-world-tour-kamfest-event</t>
  </si>
  <si>
    <t xml:space="preserve">BJS</t>
  </si>
  <si>
    <t xml:space="preserve">Blabbermouth, Jon Schaffer confirms new music on his timeline (April 2026)</t>
  </si>
  <si>
    <t xml:space="preserve">https://blabbermouth.net/news/iced-earths-jon-schaffer-confirms-he-will-release-new-music-but-its-gonna-happen-on-my-timeline</t>
  </si>
  <si>
    <t xml:space="preserve">MZC</t>
  </si>
  <si>
    <t xml:space="preserve">Metal Zone, Crimson Glory complete recordings of new album (September 2025)</t>
  </si>
  <si>
    <t xml:space="preserve">https://www.metalzone.gr/news/crimson-glory-complete-recordings-new-studio-album</t>
  </si>
  <si>
    <t xml:space="preserve">BEN</t>
  </si>
  <si>
    <t xml:space="preserve">Blabbermouth, Entombed working on first new music in 18 years</t>
  </si>
  <si>
    <t xml:space="preserve">https://blabbermouth.net/news/entombed-is-working-on-first-new-music-in-18-years</t>
  </si>
  <si>
    <t xml:space="preserve">BDM</t>
  </si>
  <si>
    <t xml:space="preserve">Blabbermouth, A new Dismember album will happen</t>
  </si>
  <si>
    <t xml:space="preserve">https://blabbermouth.net/news/a-new-dismember-album-will-definitely-happen-we-are-writing-new-music-individually</t>
  </si>
  <si>
    <t xml:space="preserve">WGF</t>
  </si>
  <si>
    <t xml:space="preserve">Wikipedia, The Ghost of a Future Dead (At the Gates, 2026)</t>
  </si>
  <si>
    <t xml:space="preserve">https://en.wikipedia.org/wiki/The_Ghost_of_a_Future_Dead</t>
  </si>
  <si>
    <t xml:space="preserve">BIF</t>
  </si>
  <si>
    <t xml:space="preserve">Blabbermouth, In Flames completes recording fifteenth album</t>
  </si>
  <si>
    <t xml:space="preserve">https://blabbermouth.net/news/in-flames-completes-recording-fifteenth-studio-album</t>
  </si>
  <si>
    <t xml:space="preserve">LAE</t>
  </si>
  <si>
    <t xml:space="preserve">Loudwire, Arch Enemy parts ways with Alissa White-Gluz</t>
  </si>
  <si>
    <t xml:space="preserve">https://loudwire.com/arch-enemy-part-ways-singer-alissa-white-gluz-statements/</t>
  </si>
  <si>
    <t xml:space="preserve">MIC</t>
  </si>
  <si>
    <t xml:space="preserve">Metal Injection, Don't hold your breath for a new Carcass record</t>
  </si>
  <si>
    <t xml:space="preserve">https://metalinjection.net/news/dont-hold-your-breath-waiting-for-a-new-carcass-record</t>
  </si>
  <si>
    <t xml:space="preserve">WSD</t>
  </si>
  <si>
    <t xml:space="preserve">Wikipedia, Savage Imperial Death March (Napalm Death and Melvins)</t>
  </si>
  <si>
    <t xml:space="preserve">https://en.wikipedia.org/wiki/Savage_Imperial_Death_March</t>
  </si>
  <si>
    <t xml:space="preserve">BSL</t>
  </si>
  <si>
    <t xml:space="preserve">Blabbermouth, Sepultura announces last ever concert (7 November 2026)</t>
  </si>
  <si>
    <t xml:space="preserve">https://blabbermouth.net/news/sepultura-announces-last-ever-concert</t>
  </si>
  <si>
    <t xml:space="preserve">WDI</t>
  </si>
  <si>
    <t xml:space="preserve">Wikipedia, Descent (Immolation album, 2026)</t>
  </si>
  <si>
    <t xml:space="preserve">https://en.wikipedia.org/wiki/Descent_(Immolation_album)</t>
  </si>
  <si>
    <t xml:space="preserve">BDF</t>
  </si>
  <si>
    <t xml:space="preserve">Blabbermouth, Dying Fetus announces fall 2026 tour with Sanguisugabogg and Crowbar</t>
  </si>
  <si>
    <t xml:space="preserve">https://blabbermouth.net/news/dying-fetus-announces-fall-2026-tour-with-sanguisugabogg-and-crowbar</t>
  </si>
  <si>
    <t xml:space="preserve">TGL</t>
  </si>
  <si>
    <t xml:space="preserve">The Metallist, Gorguts's Luc Lemay on a new aesthetic (February 2026)</t>
  </si>
  <si>
    <t xml:space="preserve">https://themetallist.com/en/news/2026/02/gorguts-luc-lemay-new-aesthetic/</t>
  </si>
  <si>
    <t xml:space="preserve">BCR</t>
  </si>
  <si>
    <t xml:space="preserve">Blabbermouth, Cryptopsy announce An Insatiable Violence (written on the Death to All tour)</t>
  </si>
  <si>
    <t xml:space="preserve">https://blabbermouth.net/news/cryptopsy-announces-new-album-an-insatiable-violence</t>
  </si>
  <si>
    <t xml:space="preserve">BAU</t>
  </si>
  <si>
    <t xml:space="preserve">Blabbermouth, Autopsy to record new album later this year (April 2026)</t>
  </si>
  <si>
    <t xml:space="preserve">https://blabbermouth.net/news/autopsy-to-record-new-album-later-this-year</t>
  </si>
  <si>
    <t xml:space="preserve">MIO</t>
  </si>
  <si>
    <t xml:space="preserve">Metal Injection, Opeth's Åkerfeldt and Åkesson name the best death metal band of all time</t>
  </si>
  <si>
    <t xml:space="preserve">https://metalinjection.net/news/opeths-mikael-akerfeldt-fredrik-akesson-name-the-best-death-metal-band-of-all-time</t>
  </si>
  <si>
    <t xml:space="preserve">GWB</t>
  </si>
  <si>
    <t xml:space="preserve">Guitar World, Blood Incantation on Absolute Elsewhere (Morbid Angel as the biggest influence)</t>
  </si>
  <si>
    <t xml:space="preserve">https://www.guitarworld.com/artists/guitarists/blood-incantation-absolute-elsewhere-interview</t>
  </si>
  <si>
    <t xml:space="preserve">MIB</t>
  </si>
  <si>
    <t xml:space="preserve">Metal Injection, Blood Incantation announce All Gates Open documentary (2026)</t>
  </si>
  <si>
    <t xml:space="preserve">https://metalinjection.net/news/blood-incantation-announce-release-of-all-gates-open-documentary-soundtrack</t>
  </si>
  <si>
    <t xml:space="preserve">NBG</t>
  </si>
  <si>
    <t xml:space="preserve">Nuclear Blast, Gatecreeper announce Dark Superstition</t>
  </si>
  <si>
    <t xml:space="preserve">https://www.nuclearblast.com/blogs/news/gatecreeper-announce-new-album-dark-superstition-coming-may-17th</t>
  </si>
  <si>
    <t xml:space="preserve">KFS</t>
  </si>
  <si>
    <t xml:space="preserve">Kerrang, Frozen Soul announce No Place of Warmth (Century Media, May 2026)</t>
  </si>
  <si>
    <t xml:space="preserve">https://www.kerrang.com/frozen-soul-new-single-deathweaver-album-no-place-of-warmth-death-metal-hardcore-punk-century-media</t>
  </si>
  <si>
    <t xml:space="preserve">LDI</t>
  </si>
  <si>
    <t xml:space="preserve">Louder, Despised Icon: the origins of deathcore (December 2025)</t>
  </si>
  <si>
    <t xml:space="preserve">https://www.loudersound.com/bands-artists/despised-icon-the-origins-of-deathcore</t>
  </si>
  <si>
    <t xml:space="preserve">MRA</t>
  </si>
  <si>
    <t xml:space="preserve">MusicRadar, Adam Dutkiewicz interview (Carcass and At the Gates)</t>
  </si>
  <si>
    <t xml:space="preserve">https://www.musicradar.com/news/guitars/interview-adam-dutkiewicz-438800</t>
  </si>
  <si>
    <t xml:space="preserve">EIN</t>
  </si>
  <si>
    <t xml:space="preserve">Everything Is Noise, Necrophagist's Epitaph in retrospect</t>
  </si>
  <si>
    <t xml:space="preserve">https://everythingisnoise.net/features/a-scene-in-retrospect-necrophagist-epitaph/</t>
  </si>
  <si>
    <t xml:space="preserve">MRM</t>
  </si>
  <si>
    <t xml:space="preserve">Milwaukee Record, the full Milwaukee Metal Fest 2026 lineup</t>
  </si>
  <si>
    <t xml:space="preserve">https://milwaukeerecord.com/music/heres-the-full-milwaukee-metal-fest-2026-lineup/</t>
  </si>
  <si>
    <t xml:space="preserve">TOH</t>
  </si>
  <si>
    <t xml:space="preserve">Toilet ov Hell, Maryland Deathfest 2026 recap</t>
  </si>
  <si>
    <t xml:space="preserve">https://toiletovhell.com/live-recap-maryland-deathfest-2026/</t>
  </si>
  <si>
    <t xml:space="preserve">MIW</t>
  </si>
  <si>
    <t xml:space="preserve">Metal Injection, Wacken Open Air 2026 recap</t>
  </si>
  <si>
    <t xml:space="preserve">https://metalinjection.net/tour-dates/festivals/recap-wacken-open-air-festival-2026-reaffirms-itself-its-status-a-metal-institution</t>
  </si>
  <si>
    <t xml:space="preserve">BMT</t>
  </si>
  <si>
    <t xml:space="preserve">Blabbermouth, Malefic Throne announce The Conquering Darkness</t>
  </si>
  <si>
    <t xml:space="preserve">https://blabbermouth.net/news/members-of-morbid-angel-origin-and-angelcorpse-announce-debut-malefic-throne-album-the-conquering-darkness</t>
  </si>
  <si>
    <t xml:space="preserve">MSF</t>
  </si>
  <si>
    <t xml:space="preserve">Metal Shock Finland, Misery Index re sign to Season of Mist (April 2026)</t>
  </si>
  <si>
    <t xml:space="preserve">https://metalshockfinland.com/2026/04/26/misery-index-re-sign-to-season-of-most-release-new-music-ahead-of-2026-european-uk-headline-tour/</t>
  </si>
  <si>
    <t xml:space="preserve">MIV</t>
  </si>
  <si>
    <t xml:space="preserve">Metal Injection, Vader, Krisiun and Decrepit Birth North American tour</t>
  </si>
  <si>
    <t xml:space="preserve">https://metalinjection.net/tour-dates/vader-krisiun-decrepit-birth-announce-north-american-tour</t>
  </si>
  <si>
    <t xml:space="preserve">SOM</t>
  </si>
  <si>
    <t xml:space="preserve">Season of Mist, Defiled</t>
  </si>
  <si>
    <t xml:space="preserve">https://www.season-of-mist.com/bands/defiled/</t>
  </si>
  <si>
    <t xml:space="preserve">MAS</t>
  </si>
  <si>
    <t xml:space="preserve">Metal Archives, Masacre, Reqviem</t>
  </si>
  <si>
    <t xml:space="preserve">https://www.metal-archives.com/albums/Masacre/Reqviem/7323</t>
  </si>
  <si>
    <t xml:space="preserve">MAB</t>
  </si>
  <si>
    <t xml:space="preserve">Metal Archives, Baphomet, The Dead Shall Inherit</t>
  </si>
  <si>
    <t xml:space="preserve">https://www.metal-archives.com/albums/Baphomet/The_Dead_Shall_Inherit/7351</t>
  </si>
  <si>
    <t xml:space="preserve">MASB</t>
  </si>
  <si>
    <t xml:space="preserve">Metal Archives, Scott Burns production credits</t>
  </si>
  <si>
    <t xml:space="preserve">https://www.metal-archives.com/artists/Scott_Burns/11774</t>
  </si>
  <si>
    <t xml:space="preserve">MAPT</t>
  </si>
  <si>
    <t xml:space="preserve">Metal Archives, Peter Tägtgren (Malevolent Creation 1988)</t>
  </si>
  <si>
    <t xml:space="preserve">https://www.metal-archives.com/artists/Peter_T%C3%A4gtgren/2524</t>
  </si>
  <si>
    <t xml:space="preserve">DPY</t>
  </si>
  <si>
    <t xml:space="preserve">Discogs, Pyrexia, Sermon of Mockery</t>
  </si>
  <si>
    <t xml:space="preserve">https://www.discogs.com/master/412977-Pyrexia-Sermon-Of-Mockery</t>
  </si>
  <si>
    <t xml:space="preserve">REU</t>
  </si>
  <si>
    <t xml:space="preserve">Reuters, Death metal capital Tampa hosts the Republican convention (August 2012)</t>
  </si>
  <si>
    <t xml:space="preserve">https://www.reuters.com/article/us-usa-campaign-deathmetal-idUSBRE87O03S20120825</t>
  </si>
  <si>
    <t xml:space="preserve">GUA</t>
  </si>
  <si>
    <t xml:space="preserve">The Guardian, Tampa: death metal's unlikely birthplace (March 2013)</t>
  </si>
  <si>
    <t xml:space="preserve">https://www.theguardian.com/music/2013/mar/21/death-metal-tampa-music-milestone</t>
  </si>
  <si>
    <t xml:space="preserve">TBW</t>
  </si>
  <si>
    <t xml:space="preserve">Tampa Bay Wired, Tampa Bay Museum of Metal</t>
  </si>
  <si>
    <t xml:space="preserve">https://www.tampabaywired.com/tampa-bay-museum-of-metal-how-a-traveling-death-metal-archive-became-floridas-loudest-history-lesson/</t>
  </si>
  <si>
    <t xml:space="preserve">CLT</t>
  </si>
  <si>
    <t xml:space="preserve">Creative Loafing Tampa, Morrisound will get historical marker (2024)</t>
  </si>
  <si>
    <t xml:space="preserve">https://www.cltampa.com/music-2/tampas-morrisound-recording-where-nasty-savage-and-others-changed-metal-will-get-historical-marker-20015564/</t>
  </si>
  <si>
    <t xml:space="preserve">EVB</t>
  </si>
  <si>
    <t xml:space="preserve">Eventbrite, Metal 2026 at the Brass Mug (January 2026)</t>
  </si>
  <si>
    <t xml:space="preserve">https://www.eventbrite.com/e/metal-2026-brass-mug-in-tampa-tickets-1980031298916</t>
  </si>
  <si>
    <t xml:space="preserve">Sheet</t>
  </si>
  <si>
    <t xml:space="preserve">Field</t>
  </si>
  <si>
    <t xml:space="preserve">Definition</t>
  </si>
  <si>
    <t xml:space="preserve">Nodes</t>
  </si>
  <si>
    <t xml:space="preserve">Stable identifier; join key to Edges</t>
  </si>
  <si>
    <t xml:space="preserve">Display name in house style</t>
  </si>
  <si>
    <t xml:space="preserve">band, person, studio, label, festival, venue, media, city</t>
  </si>
  <si>
    <t xml:space="preserve">People only: personnel connector (moved between two or more mapped bands), founding or core member, institutional connector (a studio, label, management or A and R role), or guest support performer; guest support never counts as membership in the personnel only graph</t>
  </si>
  <si>
    <t xml:space="preserve">One of twelve lineages; a node belongs to exactly one</t>
  </si>
  <si>
    <t xml:space="preserve">Place of formation or stated home base; a relocated band carries its origin and its Florida home</t>
  </si>
  <si>
    <t xml:space="preserve">The city folded into one of sixteen metro hubs by the rule on the Read me sheet; blank for pins and clusters</t>
  </si>
  <si>
    <t xml:space="preserve">Founding year for bands and institutions; birth year for people where known</t>
  </si>
  <si>
    <t xml:space="preserve">Year the node enters the timeline and the Play animation</t>
  </si>
  <si>
    <t xml:space="preserve">How the place year was set: founding year; first documented activity (people); first documented year on the map where no founding year is recorded, never earlier; no dated link, placed at the cutoff year. Influence relations never date a node</t>
  </si>
  <si>
    <t xml:space="preserve">Year disbanded or ended, where applicable</t>
  </si>
  <si>
    <t xml:space="preserve">Year used on the timeline; for people the year of their first affiliation on the map</t>
  </si>
  <si>
    <t xml:space="preserve">Stylistic label as the band and the trade press use it, or the person's role</t>
  </si>
  <si>
    <t xml:space="preserve">Tracked; Partial; blank</t>
  </si>
  <si>
    <t xml:space="preserve">Status recorded by the sources as of the cutoff date; activity after the cutoff is worded as announced or scheduled</t>
  </si>
  <si>
    <t xml:space="preserve">Cutoff date</t>
  </si>
  <si>
    <t xml:space="preserve">High, Medium or Low, as defined on the Read me sheet</t>
  </si>
  <si>
    <t xml:space="preserve">Source ids from the Source register</t>
  </si>
  <si>
    <t xml:space="preserve">Number of edges attached, all types</t>
  </si>
  <si>
    <t xml:space="preserve">Normalised betweenness centrality, all edges</t>
  </si>
  <si>
    <t xml:space="preserve">Betweenness on the graph restricted to personnel relations</t>
  </si>
  <si>
    <t xml:space="preserve">Short narrative, present tense</t>
  </si>
  <si>
    <t xml:space="preserve">Members and tenures where recorded</t>
  </si>
  <si>
    <t xml:space="preserve">Edges</t>
  </si>
  <si>
    <t xml:space="preserve">Source / Target</t>
  </si>
  <si>
    <t xml:space="preserve">Node ids; direction matters for founded, member of, moved to, spawned, became, produced, worked at, recorded at and influenced</t>
  </si>
  <si>
    <t xml:space="preserve">founded; member of; moved to; spawned; became; side project; produced; worked at; recorded at (band to studio, album and year in the note); label; festival / venue / tour; collaboration; guest support; influenced</t>
  </si>
  <si>
    <t xml:space="preserve">Tenure or year of the relation as recorded</t>
  </si>
  <si>
    <t xml:space="preserve">Names the people, the album or the specific event behind the edge</t>
  </si>
  <si>
    <t xml:space="preserve">Personnel (founded, member of, moved to, spawned, became, side project, produced, worked at); Influence; Institutional (recorded at, label, festival, collaboration); Guest support</t>
  </si>
  <si>
    <t xml:space="preserve">Who</t>
  </si>
  <si>
    <t xml:space="preserve">Milestone and source ids</t>
  </si>
  <si>
    <t xml:space="preserve">1981</t>
  </si>
  <si>
    <t xml:space="preserve">Jim and Tom Morris found the studio in June as a mobile eight track rig [MSA]</t>
  </si>
  <si>
    <t xml:space="preserve">Sirens is recorded at Morrisound in a single January day, the studio's first metal release [WSI]</t>
  </si>
  <si>
    <t xml:space="preserve">Chuck Schuldiner, Rick Rozz and Kam Lee form the band in Altamonte Springs [BHU] [JPMS]</t>
  </si>
  <si>
    <t xml:space="preserve">The Death by Metal demo enters the tape trading network; Executioner starts in the Tardys' garage in Brandon [RVO] [JPMS]</t>
  </si>
  <si>
    <t xml:space="preserve">Metal Blade releases the debut, recorded at Morrisound with Jim Morris: the first Tampa Bay band on records, in clubs and in Europe [DNS] [RVO]</t>
  </si>
  <si>
    <t xml:space="preserve">Nicke Andersson founds the Stockholm band that copies the American demos [LSN]</t>
  </si>
  <si>
    <t xml:space="preserve">Scream Bloody Gore, made in Los Angeles after Combat rejects the Florida session [WSB]</t>
  </si>
  <si>
    <t xml:space="preserve">Leprosy, recorded at Morrisound in April with Scott Burns engineering, the first death metal album made in the room [WLE]</t>
  </si>
  <si>
    <t xml:space="preserve">Moves from Buffalo to Fort Lauderdale [W]</t>
  </si>
  <si>
    <t xml:space="preserve">Altars of Madness is tracked at Morrisound in December on Earache's money, with Pete Sandoval arriving from Terrorizer [WAM] [RIF]</t>
  </si>
  <si>
    <t xml:space="preserve">Scott Burns flies to Rio de Janeiro over Christmas to make Beneath the Remains [WBR] [TAP]</t>
  </si>
  <si>
    <t xml:space="preserve">Slowly We Rot, Scott Burns's first producer credit, on Roadrunner [WSR]</t>
  </si>
  <si>
    <t xml:space="preserve">World Downfall, three days at Morrisound on twelve hundred dollars [WWD]</t>
  </si>
  <si>
    <t xml:space="preserve">Grindcrusher</t>
  </si>
  <si>
    <t xml:space="preserve">Morbid Angel's first European shows, 10 to 16 November, then Malmö on 30 November with Napalm Death [DGR] [MPM]</t>
  </si>
  <si>
    <t xml:space="preserve">Left Hand Path is recorded at Sunlight in December, a week after the Malmö show [WLH]</t>
  </si>
  <si>
    <t xml:space="preserve">Two months at Morrisound for Harmony Corruption, with Benton and Tardy guesting [WHC]</t>
  </si>
  <si>
    <t xml:space="preserve">Eaten Back to Life at Morrisound in May, four years before the move to Tampa [WEB] [MBC]</t>
  </si>
  <si>
    <t xml:space="preserve">Combat</t>
  </si>
  <si>
    <t xml:space="preserve">Altars of Madness, Left Hand Path, Symphonies of Sickness and Harmony Corruption released in the United States on one day, 7 December [WAM] [WLH]</t>
  </si>
  <si>
    <t xml:space="preserve">Arise, made at Morrisound on a forty thousand dollar budget, goes platinum worldwide [WAR]</t>
  </si>
  <si>
    <t xml:space="preserve">Fly in year</t>
  </si>
  <si>
    <t xml:space="preserve">Cancer in February, Massacre with Colin Richardson in March, Pestilence in March and April, Suffocation and Monstrosity in June, Gorguts, Loudblast and Assück: the busiest year in the room [WDS] [WFB] [WTA] [WEF] [WCS] [DLB] [DAS]</t>
  </si>
  <si>
    <t xml:space="preserve">Morbid Angel and Entombed</t>
  </si>
  <si>
    <t xml:space="preserve">American Sickness, September to October, and European Sickness Part II, November to December: the first tours joining Tampa and Stockholm [MPM] [MPE]</t>
  </si>
  <si>
    <t xml:space="preserve">Peter Tägtgren founds the band in Ludvika after three years in Fort Lauderdale [MST2]</t>
  </si>
  <si>
    <t xml:space="preserve">Peak</t>
  </si>
  <si>
    <t xml:space="preserve">The End Complete and Legion sell between a hundred thousand and a hundred and twenty five thousand copies each, the genre's commercial peak in Monte Conner's account [RVO]</t>
  </si>
  <si>
    <t xml:space="preserve">Covenant on Giant, the first death metal album on a major; Focus, Heartwork and Individual Thought Patterns in the same year [WCO] [WFO] [WHW]</t>
  </si>
  <si>
    <t xml:space="preserve">Moves from Buffalo to Tampa [MBC] [LWC]</t>
  </si>
  <si>
    <t xml:space="preserve">Slaughter of the Soul at Studio Fredman on Earache: Gothenburg's answer [WSS]</t>
  </si>
  <si>
    <t xml:space="preserve">Leaves full time production; Vile (1996) is his last Cannibal Corpse album [VFD] [GEH]</t>
  </si>
  <si>
    <t xml:space="preserve">Dies on 13 December, aged 34 [BHU]</t>
  </si>
  <si>
    <t xml:space="preserve">Left Hand Path and Slaughter of the Soul enter the Hall of Fame; Altars of Madness follows in 2006 [DHF]</t>
  </si>
  <si>
    <t xml:space="preserve">Relapse</t>
  </si>
  <si>
    <t xml:space="preserve">Licenses Chuck Schuldiner's catalogue from Perseverance Holdings [WRL] [MRL]</t>
  </si>
  <si>
    <t xml:space="preserve">Former members tour the catalogue for the first time [WDT] [BEG]</t>
  </si>
  <si>
    <t xml:space="preserve">The 56th Street building is sold to the Trans-Siberian Orchestra organisation [MSA] [WUS]</t>
  </si>
  <si>
    <t xml:space="preserve">Savage Land on Relapse, the revival as tribute [RGS] [AMG]</t>
  </si>
  <si>
    <t xml:space="preserve">Reopens in a 1920s bank in Sulphur Springs [MSA]</t>
  </si>
  <si>
    <t xml:space="preserve">Decibel Books</t>
  </si>
  <si>
    <t xml:space="preserve">The Scott Burns Sessions [GEH]</t>
  </si>
  <si>
    <t xml:space="preserve">Hillsborough County</t>
  </si>
  <si>
    <t xml:space="preserve">The historical marker at 12111 North 56th Street, 16 May [HCM] [BBM]</t>
  </si>
  <si>
    <t xml:space="preserve">Initium Mortis on Relapse, 17 July: the Mantas demos re recorded by two of the men who wrote them [BLT] [LTD]</t>
  </si>
  <si>
    <t xml:space="preserve">Dies in Tampa on 13 July [DMB] [BMB]</t>
  </si>
  <si>
    <t xml:space="preserve">Eighth edition scheduled at the Brass Mug for 4 and 5 September, Nasty Savage billed to headline [TDF]</t>
  </si>
  <si>
    <t xml:space="preserve">Type</t>
  </si>
  <si>
    <t xml:space="preserve">Item</t>
  </si>
  <si>
    <t xml:space="preserve">Lower confidence or left off</t>
  </si>
  <si>
    <t xml:space="preserve">The studio where Morbid Angel's Abominations of Desolation was recorded in 1986; Morrisound is the usual claim and is not confirmed by an accessible page, so no recording edge is drawn for it.</t>
  </si>
  <si>
    <t xml:space="preserve">The year of the Morrisound building sale: 2014 in the studio's own account and WUSF, 2015 in Creative Loafing and Blabbermouth. The map uses 2014.</t>
  </si>
  <si>
    <t xml:space="preserve">Obituary's home city: Brandon in the scholarly account and by Allen West's birthplace; Tampa on Wikipedia. The map uses Brandon and Gibsonton, both inside the Tampa Bay hub.</t>
  </si>
  <si>
    <t xml:space="preserve">Nasty Savage's founding year: 1982 in the Wikipedia infobox, 1983 in its article text. The map uses 1983.</t>
  </si>
  <si>
    <t xml:space="preserve">Atheist's early names and dates: Oblivion 1984, R.A.V.A.G.E. 1985 and Atheist 1987 in the band article; R.A.V.A.G.E. gigging from 1983 in Kelly Shaefer's article. The map uses 1984.</t>
  </si>
  <si>
    <t xml:space="preserve">Ruby's Pub, the venue of Death's first club show in 1984: Tampa in the scholarly account, Orlando area on Wikipedia.</t>
  </si>
  <si>
    <t xml:space="preserve">The year Angelcorpse moved from Kansas City to Tampa; commonly given as 1997 or 1998.</t>
  </si>
  <si>
    <t xml:space="preserve">Peter Tägtgren's status in Malevolent Creation in 1988: Metal Archives lists him as a member; the band's own member list does not. The map codes it as guest support.</t>
  </si>
  <si>
    <t xml:space="preserve">Hellwitch's home: founded in Gainesville in October 1984 by the band's own account, usually tagged Fort Lauderdale or South Florida. The map places it in the South Florida hub.</t>
  </si>
  <si>
    <t xml:space="preserve">The Rock-It Club and the Volley Club, Tampa venues of the origin years, and WMNF's metal programming: not verified in the sources used and left off the map.</t>
  </si>
  <si>
    <t xml:space="preserve">Studio Fredman's and The Abyss's founding years are not stated by their reference articles; the map uses 1990 and 1995, the years of their first listed recordings.</t>
  </si>
  <si>
    <t xml:space="preserve">Morbid Angel, Entombed, Pestilence, In Flames, Gorguts and Malevolent Creation albums announced or in progress at the cutoff are listed as announced and carry no release date.</t>
  </si>
</sst>
</file>

<file path=xl/styles.xml><?xml version="1.0" encoding="utf-8"?>
<styleSheet xmlns="http://schemas.openxmlformats.org/spreadsheetml/2006/main">
  <numFmts count="1">
    <numFmt numFmtId="164" formatCode="General"/>
  </numFmts>
  <fonts count="8">
    <font>
      <sz val="11"/>
      <color theme="1"/>
      <name val="Calibri"/>
      <family val="2"/>
      <charset val="1"/>
    </font>
    <font>
      <sz val="10"/>
      <name val="Arial"/>
      <family val="0"/>
    </font>
    <font>
      <sz val="10"/>
      <name val="Arial"/>
      <family val="0"/>
    </font>
    <font>
      <sz val="10"/>
      <name val="Arial"/>
      <family val="0"/>
    </font>
    <font>
      <b val="true"/>
      <sz val="12"/>
      <name val="Arial"/>
      <family val="0"/>
      <charset val="1"/>
    </font>
    <font>
      <sz val="10"/>
      <name val="Arial"/>
      <family val="0"/>
      <charset val="1"/>
    </font>
    <font>
      <b val="true"/>
      <sz val="10"/>
      <color rgb="FFFFFFFF"/>
      <name val="Arial"/>
      <family val="0"/>
      <charset val="1"/>
    </font>
    <font>
      <b val="true"/>
      <sz val="10"/>
      <name val="Arial"/>
      <family val="0"/>
      <charset val="1"/>
    </font>
  </fonts>
  <fills count="4">
    <fill>
      <patternFill patternType="none"/>
    </fill>
    <fill>
      <patternFill patternType="gray125"/>
    </fill>
    <fill>
      <patternFill patternType="solid">
        <fgColor rgb="FF1A1A1A"/>
        <bgColor rgb="FF333300"/>
      </patternFill>
    </fill>
    <fill>
      <patternFill patternType="solid">
        <fgColor rgb="FFFBEFD5"/>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2" borderId="0" xfId="0" applyFont="true" applyBorder="false" applyAlignment="true" applyProtection="false">
      <alignment horizontal="general" vertical="center" textRotation="0" wrapText="true" indent="0" shrinkToFit="false"/>
      <protection locked="true" hidden="false"/>
    </xf>
    <xf numFmtId="164" fontId="5" fillId="3"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1A1A1A"/>
          <bgColor rgb="FF000000"/>
        </patternFill>
      </fill>
    </dxf>
    <dxf>
      <fill>
        <patternFill patternType="solid">
          <bgColor rgb="FF000000"/>
        </patternFill>
      </fill>
    </dxf>
    <dxf>
      <fill>
        <patternFill patternType="solid">
          <fgColor rgb="FFFFFFFF"/>
          <bgColor rgb="FF000000"/>
        </patternFill>
      </fill>
    </dxf>
    <dxf>
      <fill>
        <patternFill patternType="solid">
          <fgColor rgb="FFFBEFD5"/>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FD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
</Relationships>
</file>

<file path=xl/tables/table1.xml><?xml version="1.0" encoding="utf-8"?>
<table xmlns="http://schemas.openxmlformats.org/spreadsheetml/2006/main" id="1" name="Credits" displayName="Credits" ref="A1:F40" headerRowCount="1" totalsRowCount="0" totalsRowShown="0">
  <autoFilter ref="A1:F40"/>
  <tableColumns count="6">
    <tableColumn id="1" name="Band"/>
    <tableColumn id="2" name="Home"/>
    <tableColumn id="3" name="Years"/>
    <tableColumn id="4" name="Albums and credits"/>
    <tableColumn id="5" name="Flag"/>
    <tableColumn id="6" name="Status as of cutoff"/>
  </tableColumns>
</table>
</file>

<file path=xl/tables/table2.xml><?xml version="1.0" encoding="utf-8"?>
<table xmlns="http://schemas.openxmlformats.org/spreadsheetml/2006/main" id="2" name="Dictionary" displayName="Dictionary" ref="A1:C29" headerRowCount="1" totalsRowCount="0" totalsRowShown="0">
  <autoFilter ref="A1:C29"/>
  <tableColumns count="3">
    <tableColumn id="1" name="Sheet"/>
    <tableColumn id="2" name="Field"/>
    <tableColumn id="3" name="Definition"/>
  </tableColumns>
</table>
</file>

<file path=xl/tables/table3.xml><?xml version="1.0" encoding="utf-8"?>
<table xmlns="http://schemas.openxmlformats.org/spreadsheetml/2006/main" id="3" name="Edges" displayName="Edges" ref="A1:H1131" headerRowCount="1" totalsRowCount="0" totalsRowShown="0">
  <autoFilter ref="A1:H1131"/>
  <tableColumns count="8">
    <tableColumn id="1" name="Source"/>
    <tableColumn id="2" name="Source ID"/>
    <tableColumn id="3" name="Relation"/>
    <tableColumn id="4" name="Target"/>
    <tableColumn id="5" name="Target ID"/>
    <tableColumn id="6" name="Years"/>
    <tableColumn id="7" name="Note"/>
    <tableColumn id="8" name="Edge class"/>
  </tableColumns>
</table>
</file>

<file path=xl/tables/table4.xml><?xml version="1.0" encoding="utf-8"?>
<table xmlns="http://schemas.openxmlformats.org/spreadsheetml/2006/main" id="4" name="Metrics" displayName="Metrics" ref="A1:G372" headerRowCount="1" totalsRowCount="0" totalsRowShown="0">
  <autoFilter ref="A1:G372"/>
  <tableColumns count="7">
    <tableColumn id="1" name="Node"/>
    <tableColumn id="2" name="Kind"/>
    <tableColumn id="3" name="Lineage"/>
    <tableColumn id="4" name="Degree (all edges)"/>
    <tableColumn id="5" name="Distinct neighbours"/>
    <tableColumn id="6" name="Betweenness (all edges)"/>
    <tableColumn id="7" name="People and production betweenness"/>
  </tableColumns>
</table>
</file>

<file path=xl/tables/table5.xml><?xml version="1.0" encoding="utf-8"?>
<table xmlns="http://schemas.openxmlformats.org/spreadsheetml/2006/main" id="5" name="Milestones" displayName="Milestones" ref="A1:C40" headerRowCount="1" totalsRowCount="0" totalsRowShown="0">
  <autoFilter ref="A1:C40"/>
  <tableColumns count="3">
    <tableColumn id="1" name="Year"/>
    <tableColumn id="2" name="Who"/>
    <tableColumn id="3" name="Milestone and source ids"/>
  </tableColumns>
</table>
</file>

<file path=xl/tables/table6.xml><?xml version="1.0" encoding="utf-8"?>
<table xmlns="http://schemas.openxmlformats.org/spreadsheetml/2006/main" id="6" name="Moves" displayName="Moves" ref="A1:F213" headerRowCount="1" totalsRowCount="0" totalsRowShown="0">
  <autoFilter ref="A1:F213"/>
  <tableColumns count="6">
    <tableColumn id="1" name="Person"/>
    <tableColumn id="2" name="Step"/>
    <tableColumn id="3" name="Band"/>
    <tableColumn id="4" name="Relation"/>
    <tableColumn id="5" name="Years"/>
    <tableColumn id="6" name="Note"/>
  </tableColumns>
</table>
</file>

<file path=xl/tables/table7.xml><?xml version="1.0" encoding="utf-8"?>
<table xmlns="http://schemas.openxmlformats.org/spreadsheetml/2006/main" id="7" name="Nodes" displayName="Nodes" ref="A1:V390" headerRowCount="1" totalsRowCount="0" totalsRowShown="0">
  <autoFilter ref="A1:V390"/>
  <tableColumns count="22">
    <tableColumn id="1" name="ID"/>
    <tableColumn id="2" name="Name"/>
    <tableColumn id="3" name="Kind"/>
    <tableColumn id="4" name="Person class"/>
    <tableColumn id="5" name="Lineage"/>
    <tableColumn id="6" name="City"/>
    <tableColumn id="7" name="Hub region"/>
    <tableColumn id="8" name="Year"/>
    <tableColumn id="9" name="End"/>
    <tableColumn id="10" name="Place year"/>
    <tableColumn id="11" name="Place year basis"/>
    <tableColumn id="12" name="Style or role"/>
    <tableColumn id="13" name="Morrisound"/>
    <tableColumn id="14" name="Status"/>
    <tableColumn id="15" name="Status as of"/>
    <tableColumn id="16" name="Confidence"/>
    <tableColumn id="17" name="Sources"/>
    <tableColumn id="18" name="Degree"/>
    <tableColumn id="19" name="Betweenness"/>
    <tableColumn id="20" name="People and production betweenness"/>
    <tableColumn id="21" name="Note"/>
    <tableColumn id="22" name="Lineup"/>
  </tableColumns>
</table>
</file>

<file path=xl/tables/table8.xml><?xml version="1.0" encoding="utf-8"?>
<table xmlns="http://schemas.openxmlformats.org/spreadsheetml/2006/main" id="8" name="OpenItems" displayName="OpenItems" ref="A1:B13" headerRowCount="1" totalsRowCount="0" totalsRowShown="0">
  <autoFilter ref="A1:B13"/>
  <tableColumns count="2">
    <tableColumn id="1" name="Type"/>
    <tableColumn id="2" name="Item"/>
  </tableColumns>
</table>
</file>

<file path=xl/tables/table9.xml><?xml version="1.0" encoding="utf-8"?>
<table xmlns="http://schemas.openxmlformats.org/spreadsheetml/2006/main" id="9" name="SourceRegister" displayName="SourceRegister" ref="A1:D239" headerRowCount="1" totalsRowCount="0" totalsRowShown="0">
  <autoFilter ref="A1:D239"/>
  <tableColumns count="4">
    <tableColumn id="1" name="Id"/>
    <tableColumn id="2" name="Source"/>
    <tableColumn id="3" name="Tier"/>
    <tableColumn id="4" name="Address"/>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table" Target="../tables/table2.xml"/>
</Relationships>
</file>

<file path=xl/worksheets/_rels/sheet11.xml.rels><?xml version="1.0" encoding="UTF-8"?>
<Relationships xmlns="http://schemas.openxmlformats.org/package/2006/relationships"><Relationship Id="rId1" Type="http://schemas.openxmlformats.org/officeDocument/2006/relationships/table" Target="../tables/table5.xml"/>
</Relationships>
</file>

<file path=xl/worksheets/_rels/sheet12.xml.rels><?xml version="1.0" encoding="UTF-8"?>
<Relationships xmlns="http://schemas.openxmlformats.org/package/2006/relationships"><Relationship Id="rId1" Type="http://schemas.openxmlformats.org/officeDocument/2006/relationships/table" Target="../tables/table8.xml"/>
</Relationships>
</file>

<file path=xl/worksheets/_rels/sheet2.xml.rels><?xml version="1.0" encoding="UTF-8"?>
<Relationships xmlns="http://schemas.openxmlformats.org/package/2006/relationships"><Relationship Id="rId1" Type="http://schemas.openxmlformats.org/officeDocument/2006/relationships/table" Target="../tables/table7.xml"/>
</Relationships>
</file>

<file path=xl/worksheets/_rels/sheet3.xml.rels><?xml version="1.0" encoding="UTF-8"?>
<Relationships xmlns="http://schemas.openxmlformats.org/package/2006/relationships"><Relationship Id="rId1" Type="http://schemas.openxmlformats.org/officeDocument/2006/relationships/table" Target="../tables/table3.xml"/>
</Relationships>
</file>

<file path=xl/worksheets/_rels/sheet4.xml.rels><?xml version="1.0" encoding="UTF-8"?>
<Relationships xmlns="http://schemas.openxmlformats.org/package/2006/relationships"><Relationship Id="rId1" Type="http://schemas.openxmlformats.org/officeDocument/2006/relationships/table" Target="../tables/table1.xml"/>
</Relationships>
</file>

<file path=xl/worksheets/_rels/sheet5.xml.rels><?xml version="1.0" encoding="UTF-8"?>
<Relationships xmlns="http://schemas.openxmlformats.org/package/2006/relationships"><Relationship Id="rId1" Type="http://schemas.openxmlformats.org/officeDocument/2006/relationships/table" Target="../tables/table6.xml"/>
</Relationships>
</file>

<file path=xl/worksheets/_rels/sheet8.xml.rels><?xml version="1.0" encoding="UTF-8"?>
<Relationships xmlns="http://schemas.openxmlformats.org/package/2006/relationships"><Relationship Id="rId1" Type="http://schemas.openxmlformats.org/officeDocument/2006/relationships/table" Target="../tables/table4.xml"/>
</Relationships>
</file>

<file path=xl/worksheets/_rels/sheet9.xml.rels><?xml version="1.0" encoding="UTF-8"?>
<Relationships xmlns="http://schemas.openxmlformats.org/package/2006/relationships"><Relationship Id="rId1" Type="http://schemas.openxmlformats.org/officeDocument/2006/relationships/table" Target="../tables/table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0"/>
  </cols>
  <sheetData>
    <row r="1" customFormat="false" ht="15" hidden="false" customHeight="false" outlineLevel="0" collapsed="false">
      <c r="A1" s="1" t="s">
        <v>0</v>
      </c>
    </row>
    <row r="2" customFormat="false" ht="15" hidden="false" customHeight="false" outlineLevel="0" collapsed="false">
      <c r="A2" s="2" t="s">
        <v>1</v>
      </c>
    </row>
    <row r="3" customFormat="false" ht="35.05" hidden="false" customHeight="false" outlineLevel="0" collapsed="false">
      <c r="A3" s="2" t="s">
        <v>2</v>
      </c>
    </row>
    <row r="4" customFormat="false" ht="15" hidden="false" customHeight="false" outlineLevel="0" collapsed="false">
      <c r="A4" s="2"/>
    </row>
    <row r="5" customFormat="false" ht="15" hidden="false" customHeight="false" outlineLevel="0" collapsed="false">
      <c r="A5" s="1" t="s">
        <v>3</v>
      </c>
    </row>
    <row r="6" customFormat="false" ht="23.85" hidden="false" customHeight="false" outlineLevel="0" collapsed="false">
      <c r="A6" s="2" t="s">
        <v>4</v>
      </c>
    </row>
    <row r="7" customFormat="false" ht="23.85" hidden="false" customHeight="false" outlineLevel="0" collapsed="false">
      <c r="A7" s="2" t="s">
        <v>5</v>
      </c>
    </row>
    <row r="8" customFormat="false" ht="23.85" hidden="false" customHeight="false" outlineLevel="0" collapsed="false">
      <c r="A8" s="2" t="s">
        <v>6</v>
      </c>
    </row>
    <row r="9" customFormat="false" ht="15" hidden="false" customHeight="false" outlineLevel="0" collapsed="false">
      <c r="A9" s="2" t="s">
        <v>7</v>
      </c>
    </row>
    <row r="10" customFormat="false" ht="15" hidden="false" customHeight="false" outlineLevel="0" collapsed="false">
      <c r="A10" s="2" t="s">
        <v>8</v>
      </c>
    </row>
    <row r="11" customFormat="false" ht="15" hidden="false" customHeight="false" outlineLevel="0" collapsed="false">
      <c r="A11" s="2" t="s">
        <v>9</v>
      </c>
    </row>
    <row r="12" customFormat="false" ht="15" hidden="false" customHeight="false" outlineLevel="0" collapsed="false">
      <c r="A12" s="2" t="s">
        <v>10</v>
      </c>
    </row>
    <row r="13" customFormat="false" ht="15" hidden="false" customHeight="false" outlineLevel="0" collapsed="false">
      <c r="A13" s="2" t="s">
        <v>11</v>
      </c>
    </row>
    <row r="14" customFormat="false" ht="15" hidden="false" customHeight="false" outlineLevel="0" collapsed="false">
      <c r="A14" s="2" t="s">
        <v>12</v>
      </c>
    </row>
    <row r="15" customFormat="false" ht="15" hidden="false" customHeight="false" outlineLevel="0" collapsed="false">
      <c r="A15" s="2" t="s">
        <v>13</v>
      </c>
    </row>
    <row r="16" customFormat="false" ht="15" hidden="false" customHeight="false" outlineLevel="0" collapsed="false">
      <c r="A16" s="2" t="s">
        <v>14</v>
      </c>
    </row>
    <row r="17" customFormat="false" ht="15" hidden="false" customHeight="false" outlineLevel="0" collapsed="false">
      <c r="A17" s="2"/>
    </row>
    <row r="18" customFormat="false" ht="15" hidden="false" customHeight="false" outlineLevel="0" collapsed="false">
      <c r="A18" s="1" t="s">
        <v>15</v>
      </c>
    </row>
    <row r="19" customFormat="false" ht="35.05" hidden="false" customHeight="false" outlineLevel="0" collapsed="false">
      <c r="A19" s="2" t="s">
        <v>16</v>
      </c>
    </row>
    <row r="20" customFormat="false" ht="23.85" hidden="false" customHeight="false" outlineLevel="0" collapsed="false">
      <c r="A20" s="2" t="s">
        <v>17</v>
      </c>
    </row>
    <row r="21" customFormat="false" ht="35.05" hidden="false" customHeight="false" outlineLevel="0" collapsed="false">
      <c r="A21" s="2" t="s">
        <v>18</v>
      </c>
    </row>
    <row r="22" customFormat="false" ht="57.45" hidden="false" customHeight="false" outlineLevel="0" collapsed="false">
      <c r="A22" s="2" t="s">
        <v>19</v>
      </c>
    </row>
    <row r="23" customFormat="false" ht="35.05" hidden="false" customHeight="false" outlineLevel="0" collapsed="false">
      <c r="A23" s="2" t="s">
        <v>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22"/>
    <col collapsed="false" customWidth="true" hidden="false" outlineLevel="0" max="3" min="3" style="0" width="110"/>
  </cols>
  <sheetData>
    <row r="1" customFormat="false" ht="15" hidden="false" customHeight="false" outlineLevel="0" collapsed="false">
      <c r="A1" s="3" t="s">
        <v>3727</v>
      </c>
      <c r="B1" s="3" t="s">
        <v>3728</v>
      </c>
      <c r="C1" s="3" t="s">
        <v>3729</v>
      </c>
    </row>
    <row r="2" customFormat="false" ht="15" hidden="false" customHeight="false" outlineLevel="0" collapsed="false">
      <c r="A2" s="2" t="s">
        <v>3730</v>
      </c>
      <c r="B2" s="2" t="s">
        <v>21</v>
      </c>
      <c r="C2" s="2" t="s">
        <v>3731</v>
      </c>
    </row>
    <row r="3" customFormat="false" ht="15" hidden="false" customHeight="false" outlineLevel="0" collapsed="false">
      <c r="A3" s="2" t="s">
        <v>3730</v>
      </c>
      <c r="B3" s="2" t="s">
        <v>22</v>
      </c>
      <c r="C3" s="2" t="s">
        <v>3732</v>
      </c>
    </row>
    <row r="4" customFormat="false" ht="15" hidden="false" customHeight="false" outlineLevel="0" collapsed="false">
      <c r="A4" s="2" t="s">
        <v>3730</v>
      </c>
      <c r="B4" s="2" t="s">
        <v>23</v>
      </c>
      <c r="C4" s="2" t="s">
        <v>3733</v>
      </c>
    </row>
    <row r="5" customFormat="false" ht="35.05" hidden="false" customHeight="false" outlineLevel="0" collapsed="false">
      <c r="A5" s="2" t="s">
        <v>3730</v>
      </c>
      <c r="B5" s="2" t="s">
        <v>24</v>
      </c>
      <c r="C5" s="2" t="s">
        <v>3734</v>
      </c>
    </row>
    <row r="6" customFormat="false" ht="15" hidden="false" customHeight="false" outlineLevel="0" collapsed="false">
      <c r="A6" s="2" t="s">
        <v>3730</v>
      </c>
      <c r="B6" s="2" t="s">
        <v>25</v>
      </c>
      <c r="C6" s="2" t="s">
        <v>3735</v>
      </c>
    </row>
    <row r="7" customFormat="false" ht="15" hidden="false" customHeight="false" outlineLevel="0" collapsed="false">
      <c r="A7" s="2" t="s">
        <v>3730</v>
      </c>
      <c r="B7" s="2" t="s">
        <v>26</v>
      </c>
      <c r="C7" s="2" t="s">
        <v>3736</v>
      </c>
    </row>
    <row r="8" customFormat="false" ht="15" hidden="false" customHeight="false" outlineLevel="0" collapsed="false">
      <c r="A8" s="2" t="s">
        <v>3730</v>
      </c>
      <c r="B8" s="2" t="s">
        <v>27</v>
      </c>
      <c r="C8" s="2" t="s">
        <v>3737</v>
      </c>
    </row>
    <row r="9" customFormat="false" ht="15" hidden="false" customHeight="false" outlineLevel="0" collapsed="false">
      <c r="A9" s="2" t="s">
        <v>3730</v>
      </c>
      <c r="B9" s="2" t="s">
        <v>28</v>
      </c>
      <c r="C9" s="2" t="s">
        <v>3738</v>
      </c>
    </row>
    <row r="10" customFormat="false" ht="15" hidden="false" customHeight="false" outlineLevel="0" collapsed="false">
      <c r="A10" s="2" t="s">
        <v>3730</v>
      </c>
      <c r="B10" s="2" t="s">
        <v>30</v>
      </c>
      <c r="C10" s="2" t="s">
        <v>3739</v>
      </c>
    </row>
    <row r="11" customFormat="false" ht="23.85" hidden="false" customHeight="false" outlineLevel="0" collapsed="false">
      <c r="A11" s="2" t="s">
        <v>3730</v>
      </c>
      <c r="B11" s="2" t="s">
        <v>31</v>
      </c>
      <c r="C11" s="2" t="s">
        <v>3740</v>
      </c>
    </row>
    <row r="12" customFormat="false" ht="15" hidden="false" customHeight="false" outlineLevel="0" collapsed="false">
      <c r="A12" s="2" t="s">
        <v>3730</v>
      </c>
      <c r="B12" s="2" t="s">
        <v>29</v>
      </c>
      <c r="C12" s="2" t="s">
        <v>3741</v>
      </c>
    </row>
    <row r="13" customFormat="false" ht="15" hidden="false" customHeight="false" outlineLevel="0" collapsed="false">
      <c r="A13" s="2" t="s">
        <v>3730</v>
      </c>
      <c r="B13" s="2" t="s">
        <v>30</v>
      </c>
      <c r="C13" s="2" t="s">
        <v>3742</v>
      </c>
    </row>
    <row r="14" customFormat="false" ht="15" hidden="false" customHeight="false" outlineLevel="0" collapsed="false">
      <c r="A14" s="2" t="s">
        <v>3730</v>
      </c>
      <c r="B14" s="2" t="s">
        <v>32</v>
      </c>
      <c r="C14" s="2" t="s">
        <v>3743</v>
      </c>
    </row>
    <row r="15" customFormat="false" ht="15" hidden="false" customHeight="false" outlineLevel="0" collapsed="false">
      <c r="A15" s="2" t="s">
        <v>3730</v>
      </c>
      <c r="B15" s="2" t="s">
        <v>33</v>
      </c>
      <c r="C15" s="2" t="s">
        <v>3744</v>
      </c>
    </row>
    <row r="16" customFormat="false" ht="15" hidden="false" customHeight="false" outlineLevel="0" collapsed="false">
      <c r="A16" s="2" t="s">
        <v>3730</v>
      </c>
      <c r="B16" s="2" t="s">
        <v>34</v>
      </c>
      <c r="C16" s="2" t="s">
        <v>3745</v>
      </c>
    </row>
    <row r="17" customFormat="false" ht="15" hidden="false" customHeight="false" outlineLevel="0" collapsed="false">
      <c r="A17" s="2" t="s">
        <v>3730</v>
      </c>
      <c r="B17" s="2" t="s">
        <v>35</v>
      </c>
      <c r="C17" s="2" t="s">
        <v>3746</v>
      </c>
    </row>
    <row r="18" customFormat="false" ht="15" hidden="false" customHeight="false" outlineLevel="0" collapsed="false">
      <c r="A18" s="2" t="s">
        <v>3730</v>
      </c>
      <c r="B18" s="2" t="s">
        <v>36</v>
      </c>
      <c r="C18" s="2" t="s">
        <v>3747</v>
      </c>
    </row>
    <row r="19" customFormat="false" ht="15" hidden="false" customHeight="false" outlineLevel="0" collapsed="false">
      <c r="A19" s="2" t="s">
        <v>3730</v>
      </c>
      <c r="B19" s="2" t="s">
        <v>37</v>
      </c>
      <c r="C19" s="2" t="s">
        <v>3748</v>
      </c>
    </row>
    <row r="20" customFormat="false" ht="15" hidden="false" customHeight="false" outlineLevel="0" collapsed="false">
      <c r="A20" s="2" t="s">
        <v>3730</v>
      </c>
      <c r="B20" s="2" t="s">
        <v>38</v>
      </c>
      <c r="C20" s="2" t="s">
        <v>3749</v>
      </c>
    </row>
    <row r="21" customFormat="false" ht="15" hidden="false" customHeight="false" outlineLevel="0" collapsed="false">
      <c r="A21" s="2" t="s">
        <v>3730</v>
      </c>
      <c r="B21" s="2" t="s">
        <v>39</v>
      </c>
      <c r="C21" s="2" t="s">
        <v>3750</v>
      </c>
    </row>
    <row r="22" customFormat="false" ht="23.85" hidden="false" customHeight="false" outlineLevel="0" collapsed="false">
      <c r="A22" s="2" t="s">
        <v>3730</v>
      </c>
      <c r="B22" s="2" t="s">
        <v>40</v>
      </c>
      <c r="C22" s="2" t="s">
        <v>3751</v>
      </c>
    </row>
    <row r="23" customFormat="false" ht="15" hidden="false" customHeight="false" outlineLevel="0" collapsed="false">
      <c r="A23" s="2" t="s">
        <v>3730</v>
      </c>
      <c r="B23" s="2" t="s">
        <v>41</v>
      </c>
      <c r="C23" s="2" t="s">
        <v>3752</v>
      </c>
    </row>
    <row r="24" customFormat="false" ht="15" hidden="false" customHeight="false" outlineLevel="0" collapsed="false">
      <c r="A24" s="2" t="s">
        <v>3730</v>
      </c>
      <c r="B24" s="2" t="s">
        <v>42</v>
      </c>
      <c r="C24" s="2" t="s">
        <v>3753</v>
      </c>
    </row>
    <row r="25" customFormat="false" ht="15" hidden="false" customHeight="false" outlineLevel="0" collapsed="false">
      <c r="A25" s="2" t="s">
        <v>3754</v>
      </c>
      <c r="B25" s="2" t="s">
        <v>3755</v>
      </c>
      <c r="C25" s="2" t="s">
        <v>3756</v>
      </c>
    </row>
    <row r="26" customFormat="false" ht="23.85" hidden="false" customHeight="false" outlineLevel="0" collapsed="false">
      <c r="A26" s="2" t="s">
        <v>3754</v>
      </c>
      <c r="B26" s="2" t="s">
        <v>2095</v>
      </c>
      <c r="C26" s="2" t="s">
        <v>3757</v>
      </c>
    </row>
    <row r="27" customFormat="false" ht="15" hidden="false" customHeight="false" outlineLevel="0" collapsed="false">
      <c r="A27" s="2" t="s">
        <v>3754</v>
      </c>
      <c r="B27" s="2" t="s">
        <v>2098</v>
      </c>
      <c r="C27" s="2" t="s">
        <v>3758</v>
      </c>
    </row>
    <row r="28" customFormat="false" ht="15" hidden="false" customHeight="false" outlineLevel="0" collapsed="false">
      <c r="A28" s="2" t="s">
        <v>3754</v>
      </c>
      <c r="B28" s="2" t="s">
        <v>41</v>
      </c>
      <c r="C28" s="2" t="s">
        <v>3759</v>
      </c>
    </row>
    <row r="29" customFormat="false" ht="23.85" hidden="false" customHeight="false" outlineLevel="0" collapsed="false">
      <c r="A29" s="2" t="s">
        <v>3754</v>
      </c>
      <c r="B29" s="2" t="s">
        <v>2099</v>
      </c>
      <c r="C29" s="2" t="s">
        <v>3760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6"/>
    <col collapsed="false" customWidth="true" hidden="false" outlineLevel="0" max="3" min="3" style="0" width="110"/>
  </cols>
  <sheetData>
    <row r="1" customFormat="false" ht="15" hidden="false" customHeight="false" outlineLevel="0" collapsed="false">
      <c r="A1" s="3" t="s">
        <v>28</v>
      </c>
      <c r="B1" s="3" t="s">
        <v>3761</v>
      </c>
      <c r="C1" s="3" t="s">
        <v>3762</v>
      </c>
    </row>
    <row r="2" customFormat="false" ht="15" hidden="false" customHeight="false" outlineLevel="0" collapsed="false">
      <c r="A2" s="2" t="s">
        <v>3763</v>
      </c>
      <c r="B2" s="2" t="s">
        <v>33</v>
      </c>
      <c r="C2" s="2" t="s">
        <v>3764</v>
      </c>
    </row>
    <row r="3" customFormat="false" ht="15" hidden="false" customHeight="false" outlineLevel="0" collapsed="false">
      <c r="A3" s="2" t="s">
        <v>2166</v>
      </c>
      <c r="B3" s="2" t="s">
        <v>228</v>
      </c>
      <c r="C3" s="2" t="s">
        <v>3765</v>
      </c>
    </row>
    <row r="4" customFormat="false" ht="15" hidden="false" customHeight="false" outlineLevel="0" collapsed="false">
      <c r="A4" s="2" t="s">
        <v>2166</v>
      </c>
      <c r="B4" s="2" t="s">
        <v>192</v>
      </c>
      <c r="C4" s="2" t="s">
        <v>3766</v>
      </c>
    </row>
    <row r="5" customFormat="false" ht="15" hidden="false" customHeight="false" outlineLevel="0" collapsed="false">
      <c r="A5" s="2" t="s">
        <v>2110</v>
      </c>
      <c r="B5" s="2" t="s">
        <v>257</v>
      </c>
      <c r="C5" s="2" t="s">
        <v>3767</v>
      </c>
    </row>
    <row r="6" customFormat="false" ht="23.85" hidden="false" customHeight="false" outlineLevel="0" collapsed="false">
      <c r="A6" s="2" t="s">
        <v>2108</v>
      </c>
      <c r="B6" s="2" t="s">
        <v>215</v>
      </c>
      <c r="C6" s="2" t="s">
        <v>3768</v>
      </c>
    </row>
    <row r="7" customFormat="false" ht="15" hidden="false" customHeight="false" outlineLevel="0" collapsed="false">
      <c r="A7" s="2" t="s">
        <v>2108</v>
      </c>
      <c r="B7" s="2" t="s">
        <v>954</v>
      </c>
      <c r="C7" s="2" t="s">
        <v>3769</v>
      </c>
    </row>
    <row r="8" customFormat="false" ht="15" hidden="false" customHeight="false" outlineLevel="0" collapsed="false">
      <c r="A8" s="2" t="s">
        <v>2134</v>
      </c>
      <c r="B8" s="2" t="s">
        <v>257</v>
      </c>
      <c r="C8" s="2" t="s">
        <v>3770</v>
      </c>
    </row>
    <row r="9" customFormat="false" ht="15" hidden="false" customHeight="false" outlineLevel="0" collapsed="false">
      <c r="A9" s="2" t="s">
        <v>2169</v>
      </c>
      <c r="B9" s="2" t="s">
        <v>257</v>
      </c>
      <c r="C9" s="2" t="s">
        <v>3771</v>
      </c>
    </row>
    <row r="10" customFormat="false" ht="15" hidden="false" customHeight="false" outlineLevel="0" collapsed="false">
      <c r="A10" s="2" t="s">
        <v>2169</v>
      </c>
      <c r="B10" s="2" t="s">
        <v>505</v>
      </c>
      <c r="C10" s="2" t="s">
        <v>3772</v>
      </c>
    </row>
    <row r="11" customFormat="false" ht="15" hidden="false" customHeight="false" outlineLevel="0" collapsed="false">
      <c r="A11" s="2" t="s">
        <v>2169</v>
      </c>
      <c r="B11" s="2" t="s">
        <v>203</v>
      </c>
      <c r="C11" s="2" t="s">
        <v>3773</v>
      </c>
    </row>
    <row r="12" customFormat="false" ht="15" hidden="false" customHeight="false" outlineLevel="0" collapsed="false">
      <c r="A12" s="2" t="s">
        <v>2169</v>
      </c>
      <c r="B12" s="2" t="s">
        <v>1400</v>
      </c>
      <c r="C12" s="2" t="s">
        <v>3774</v>
      </c>
    </row>
    <row r="13" customFormat="false" ht="15" hidden="false" customHeight="false" outlineLevel="0" collapsed="false">
      <c r="A13" s="2" t="s">
        <v>2117</v>
      </c>
      <c r="B13" s="2" t="s">
        <v>386</v>
      </c>
      <c r="C13" s="2" t="s">
        <v>3775</v>
      </c>
    </row>
    <row r="14" customFormat="false" ht="15" hidden="false" customHeight="false" outlineLevel="0" collapsed="false">
      <c r="A14" s="2" t="s">
        <v>2117</v>
      </c>
      <c r="B14" s="2" t="s">
        <v>873</v>
      </c>
      <c r="C14" s="2" t="s">
        <v>3776</v>
      </c>
    </row>
    <row r="15" customFormat="false" ht="15" hidden="false" customHeight="false" outlineLevel="0" collapsed="false">
      <c r="A15" s="2" t="s">
        <v>2117</v>
      </c>
      <c r="B15" s="2" t="s">
        <v>3777</v>
      </c>
      <c r="C15" s="2" t="s">
        <v>3778</v>
      </c>
    </row>
    <row r="16" customFormat="false" ht="15" hidden="false" customHeight="false" outlineLevel="0" collapsed="false">
      <c r="A16" s="2" t="s">
        <v>2117</v>
      </c>
      <c r="B16" s="2" t="s">
        <v>1053</v>
      </c>
      <c r="C16" s="2" t="s">
        <v>3779</v>
      </c>
    </row>
    <row r="17" customFormat="false" ht="15" hidden="false" customHeight="false" outlineLevel="0" collapsed="false">
      <c r="A17" s="2" t="s">
        <v>2120</v>
      </c>
      <c r="B17" s="2" t="s">
        <v>1129</v>
      </c>
      <c r="C17" s="2" t="s">
        <v>3780</v>
      </c>
    </row>
    <row r="18" customFormat="false" ht="15" hidden="false" customHeight="false" outlineLevel="0" collapsed="false">
      <c r="A18" s="2" t="s">
        <v>2120</v>
      </c>
      <c r="B18" s="2" t="s">
        <v>550</v>
      </c>
      <c r="C18" s="2" t="s">
        <v>3781</v>
      </c>
    </row>
    <row r="19" customFormat="false" ht="23.85" hidden="false" customHeight="false" outlineLevel="0" collapsed="false">
      <c r="A19" s="2" t="s">
        <v>2120</v>
      </c>
      <c r="B19" s="2" t="s">
        <v>3782</v>
      </c>
      <c r="C19" s="2" t="s">
        <v>3783</v>
      </c>
    </row>
    <row r="20" customFormat="false" ht="15" hidden="false" customHeight="false" outlineLevel="0" collapsed="false">
      <c r="A20" s="2" t="s">
        <v>2144</v>
      </c>
      <c r="B20" s="2" t="s">
        <v>1400</v>
      </c>
      <c r="C20" s="2" t="s">
        <v>3784</v>
      </c>
    </row>
    <row r="21" customFormat="false" ht="23.85" hidden="false" customHeight="false" outlineLevel="0" collapsed="false">
      <c r="A21" s="2" t="s">
        <v>2144</v>
      </c>
      <c r="B21" s="2" t="s">
        <v>3785</v>
      </c>
      <c r="C21" s="2" t="s">
        <v>3786</v>
      </c>
    </row>
    <row r="22" customFormat="false" ht="23.85" hidden="false" customHeight="false" outlineLevel="0" collapsed="false">
      <c r="A22" s="2" t="s">
        <v>2144</v>
      </c>
      <c r="B22" s="2" t="s">
        <v>3787</v>
      </c>
      <c r="C22" s="2" t="s">
        <v>3788</v>
      </c>
    </row>
    <row r="23" customFormat="false" ht="15" hidden="false" customHeight="false" outlineLevel="0" collapsed="false">
      <c r="A23" s="2" t="s">
        <v>2144</v>
      </c>
      <c r="B23" s="2" t="s">
        <v>1095</v>
      </c>
      <c r="C23" s="2" t="s">
        <v>3789</v>
      </c>
    </row>
    <row r="24" customFormat="false" ht="23.85" hidden="false" customHeight="false" outlineLevel="0" collapsed="false">
      <c r="A24" s="2" t="s">
        <v>2131</v>
      </c>
      <c r="B24" s="2" t="s">
        <v>3790</v>
      </c>
      <c r="C24" s="2" t="s">
        <v>3791</v>
      </c>
    </row>
    <row r="25" customFormat="false" ht="23.85" hidden="false" customHeight="false" outlineLevel="0" collapsed="false">
      <c r="A25" s="2" t="s">
        <v>2189</v>
      </c>
      <c r="B25" s="2" t="s">
        <v>203</v>
      </c>
      <c r="C25" s="2" t="s">
        <v>3792</v>
      </c>
    </row>
    <row r="26" customFormat="false" ht="15" hidden="false" customHeight="false" outlineLevel="0" collapsed="false">
      <c r="A26" s="2" t="s">
        <v>2150</v>
      </c>
      <c r="B26" s="2" t="s">
        <v>550</v>
      </c>
      <c r="C26" s="2" t="s">
        <v>3793</v>
      </c>
    </row>
    <row r="27" customFormat="false" ht="15" hidden="false" customHeight="false" outlineLevel="0" collapsed="false">
      <c r="A27" s="2" t="s">
        <v>2191</v>
      </c>
      <c r="B27" s="2" t="s">
        <v>1069</v>
      </c>
      <c r="C27" s="2" t="s">
        <v>3794</v>
      </c>
    </row>
    <row r="28" customFormat="false" ht="15" hidden="false" customHeight="false" outlineLevel="0" collapsed="false">
      <c r="A28" s="2" t="s">
        <v>2192</v>
      </c>
      <c r="B28" s="2" t="s">
        <v>318</v>
      </c>
      <c r="C28" s="2" t="s">
        <v>3795</v>
      </c>
    </row>
    <row r="29" customFormat="false" ht="15" hidden="false" customHeight="false" outlineLevel="0" collapsed="false">
      <c r="A29" s="2" t="s">
        <v>2426</v>
      </c>
      <c r="B29" s="2" t="s">
        <v>164</v>
      </c>
      <c r="C29" s="2" t="s">
        <v>3796</v>
      </c>
    </row>
    <row r="30" customFormat="false" ht="15" hidden="false" customHeight="false" outlineLevel="0" collapsed="false">
      <c r="A30" s="2" t="s">
        <v>2287</v>
      </c>
      <c r="B30" s="2" t="s">
        <v>1987</v>
      </c>
      <c r="C30" s="2" t="s">
        <v>3797</v>
      </c>
    </row>
    <row r="31" customFormat="false" ht="15" hidden="false" customHeight="false" outlineLevel="0" collapsed="false">
      <c r="A31" s="2" t="s">
        <v>2356</v>
      </c>
      <c r="B31" s="2" t="s">
        <v>3798</v>
      </c>
      <c r="C31" s="2" t="s">
        <v>3799</v>
      </c>
    </row>
    <row r="32" customFormat="false" ht="15" hidden="false" customHeight="false" outlineLevel="0" collapsed="false">
      <c r="A32" s="2" t="s">
        <v>2184</v>
      </c>
      <c r="B32" s="2" t="s">
        <v>1629</v>
      </c>
      <c r="C32" s="2" t="s">
        <v>3800</v>
      </c>
    </row>
    <row r="33" customFormat="false" ht="15" hidden="false" customHeight="false" outlineLevel="0" collapsed="false">
      <c r="A33" s="2" t="s">
        <v>2293</v>
      </c>
      <c r="B33" s="2" t="s">
        <v>33</v>
      </c>
      <c r="C33" s="2" t="s">
        <v>3801</v>
      </c>
    </row>
    <row r="34" customFormat="false" ht="15" hidden="false" customHeight="false" outlineLevel="0" collapsed="false">
      <c r="A34" s="2" t="s">
        <v>2903</v>
      </c>
      <c r="B34" s="2" t="s">
        <v>1643</v>
      </c>
      <c r="C34" s="2" t="s">
        <v>3802</v>
      </c>
    </row>
    <row r="35" customFormat="false" ht="15" hidden="false" customHeight="false" outlineLevel="0" collapsed="false">
      <c r="A35" s="2" t="s">
        <v>2691</v>
      </c>
      <c r="B35" s="2" t="s">
        <v>33</v>
      </c>
      <c r="C35" s="2" t="s">
        <v>3803</v>
      </c>
    </row>
    <row r="36" customFormat="false" ht="15" hidden="false" customHeight="false" outlineLevel="0" collapsed="false">
      <c r="A36" s="2" t="s">
        <v>2666</v>
      </c>
      <c r="B36" s="2" t="s">
        <v>3804</v>
      </c>
      <c r="C36" s="2" t="s">
        <v>3805</v>
      </c>
    </row>
    <row r="37" customFormat="false" ht="15" hidden="false" customHeight="false" outlineLevel="0" collapsed="false">
      <c r="A37" s="2" t="s">
        <v>2710</v>
      </c>
      <c r="B37" s="2" t="s">
        <v>3806</v>
      </c>
      <c r="C37" s="2" t="s">
        <v>3807</v>
      </c>
    </row>
    <row r="38" customFormat="false" ht="15" hidden="false" customHeight="false" outlineLevel="0" collapsed="false">
      <c r="A38" s="2" t="s">
        <v>2434</v>
      </c>
      <c r="B38" s="2" t="s">
        <v>1726</v>
      </c>
      <c r="C38" s="2" t="s">
        <v>3808</v>
      </c>
    </row>
    <row r="39" customFormat="false" ht="15" hidden="false" customHeight="false" outlineLevel="0" collapsed="false">
      <c r="A39" s="2" t="s">
        <v>2434</v>
      </c>
      <c r="B39" s="2" t="s">
        <v>197</v>
      </c>
      <c r="C39" s="2" t="s">
        <v>3809</v>
      </c>
    </row>
    <row r="40" customFormat="false" ht="15" hidden="false" customHeight="false" outlineLevel="0" collapsed="false">
      <c r="A40" s="2" t="s">
        <v>2434</v>
      </c>
      <c r="B40" s="2" t="s">
        <v>2029</v>
      </c>
      <c r="C40" s="2" t="s">
        <v>3810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20"/>
  </cols>
  <sheetData>
    <row r="1" customFormat="false" ht="15" hidden="false" customHeight="false" outlineLevel="0" collapsed="false">
      <c r="A1" s="3" t="s">
        <v>3811</v>
      </c>
      <c r="B1" s="3" t="s">
        <v>3812</v>
      </c>
    </row>
    <row r="2" customFormat="false" ht="23.85" hidden="false" customHeight="false" outlineLevel="0" collapsed="false">
      <c r="A2" s="2" t="s">
        <v>3813</v>
      </c>
      <c r="B2" s="2" t="s">
        <v>3814</v>
      </c>
    </row>
    <row r="3" customFormat="false" ht="23.85" hidden="false" customHeight="false" outlineLevel="0" collapsed="false">
      <c r="A3" s="2" t="s">
        <v>3813</v>
      </c>
      <c r="B3" s="2" t="s">
        <v>3815</v>
      </c>
    </row>
    <row r="4" customFormat="false" ht="23.85" hidden="false" customHeight="false" outlineLevel="0" collapsed="false">
      <c r="A4" s="2" t="s">
        <v>3813</v>
      </c>
      <c r="B4" s="2" t="s">
        <v>3816</v>
      </c>
    </row>
    <row r="5" customFormat="false" ht="23.85" hidden="false" customHeight="false" outlineLevel="0" collapsed="false">
      <c r="A5" s="2" t="s">
        <v>3813</v>
      </c>
      <c r="B5" s="2" t="s">
        <v>3817</v>
      </c>
    </row>
    <row r="6" customFormat="false" ht="23.85" hidden="false" customHeight="false" outlineLevel="0" collapsed="false">
      <c r="A6" s="2" t="s">
        <v>3813</v>
      </c>
      <c r="B6" s="2" t="s">
        <v>3818</v>
      </c>
    </row>
    <row r="7" customFormat="false" ht="23.85" hidden="false" customHeight="false" outlineLevel="0" collapsed="false">
      <c r="A7" s="2" t="s">
        <v>3813</v>
      </c>
      <c r="B7" s="2" t="s">
        <v>3819</v>
      </c>
    </row>
    <row r="8" customFormat="false" ht="23.85" hidden="false" customHeight="false" outlineLevel="0" collapsed="false">
      <c r="A8" s="2" t="s">
        <v>3813</v>
      </c>
      <c r="B8" s="2" t="s">
        <v>3820</v>
      </c>
    </row>
    <row r="9" customFormat="false" ht="23.85" hidden="false" customHeight="false" outlineLevel="0" collapsed="false">
      <c r="A9" s="2" t="s">
        <v>3813</v>
      </c>
      <c r="B9" s="2" t="s">
        <v>3821</v>
      </c>
    </row>
    <row r="10" customFormat="false" ht="23.85" hidden="false" customHeight="false" outlineLevel="0" collapsed="false">
      <c r="A10" s="2" t="s">
        <v>3813</v>
      </c>
      <c r="B10" s="2" t="s">
        <v>3822</v>
      </c>
    </row>
    <row r="11" customFormat="false" ht="23.85" hidden="false" customHeight="false" outlineLevel="0" collapsed="false">
      <c r="A11" s="2" t="s">
        <v>3813</v>
      </c>
      <c r="B11" s="2" t="s">
        <v>3823</v>
      </c>
    </row>
    <row r="12" customFormat="false" ht="23.85" hidden="false" customHeight="false" outlineLevel="0" collapsed="false">
      <c r="A12" s="2" t="s">
        <v>3813</v>
      </c>
      <c r="B12" s="2" t="s">
        <v>3824</v>
      </c>
    </row>
    <row r="13" customFormat="false" ht="23.85" hidden="false" customHeight="false" outlineLevel="0" collapsed="false">
      <c r="A13" s="2" t="s">
        <v>3813</v>
      </c>
      <c r="B13" s="2" t="s">
        <v>3825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39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30"/>
    <col collapsed="false" customWidth="true" hidden="false" outlineLevel="0" max="3" min="3" style="0" width="10"/>
    <col collapsed="false" customWidth="true" hidden="false" outlineLevel="0" max="4" min="4" style="0" width="20"/>
    <col collapsed="false" customWidth="true" hidden="false" outlineLevel="0" max="5" min="5" style="0" width="26"/>
    <col collapsed="false" customWidth="true" hidden="false" outlineLevel="0" max="6" min="6" style="0" width="24"/>
    <col collapsed="false" customWidth="true" hidden="false" outlineLevel="0" max="7" min="7" style="0" width="16"/>
    <col collapsed="false" customWidth="true" hidden="false" outlineLevel="0" max="9" min="8" style="0" width="7"/>
    <col collapsed="false" customWidth="true" hidden="false" outlineLevel="0" max="10" min="10" style="0" width="9"/>
    <col collapsed="false" customWidth="true" hidden="false" outlineLevel="0" max="11" min="11" style="0" width="30"/>
    <col collapsed="false" customWidth="true" hidden="false" outlineLevel="0" max="12" min="12" style="0" width="28"/>
    <col collapsed="false" customWidth="true" hidden="false" outlineLevel="0" max="13" min="13" style="0" width="12"/>
    <col collapsed="false" customWidth="true" hidden="false" outlineLevel="0" max="14" min="14" style="0" width="30"/>
    <col collapsed="false" customWidth="true" hidden="false" outlineLevel="0" max="15" min="15" style="0" width="16"/>
    <col collapsed="false" customWidth="true" hidden="false" outlineLevel="0" max="16" min="16" style="0" width="11"/>
    <col collapsed="false" customWidth="true" hidden="false" outlineLevel="0" max="17" min="17" style="0" width="18"/>
    <col collapsed="false" customWidth="true" hidden="false" outlineLevel="0" max="18" min="18" style="0" width="8"/>
    <col collapsed="false" customWidth="true" hidden="false" outlineLevel="0" max="20" min="19" style="0" width="11"/>
    <col collapsed="false" customWidth="true" hidden="false" outlineLevel="0" max="21" min="21" style="0" width="80"/>
    <col collapsed="false" customWidth="true" hidden="false" outlineLevel="0" max="22" min="22" style="0" width="50"/>
  </cols>
  <sheetData>
    <row r="1" customFormat="false" ht="68.65" hidden="false" customHeight="false" outlineLevel="0" collapsed="false">
      <c r="A1" s="3" t="s">
        <v>21</v>
      </c>
      <c r="B1" s="3" t="s">
        <v>22</v>
      </c>
      <c r="C1" s="3" t="s">
        <v>23</v>
      </c>
      <c r="D1" s="3" t="s">
        <v>24</v>
      </c>
      <c r="E1" s="3" t="s">
        <v>25</v>
      </c>
      <c r="F1" s="3" t="s">
        <v>26</v>
      </c>
      <c r="G1" s="3" t="s">
        <v>27</v>
      </c>
      <c r="H1" s="3" t="s">
        <v>28</v>
      </c>
      <c r="I1" s="3" t="s">
        <v>29</v>
      </c>
      <c r="J1" s="3" t="s">
        <v>30</v>
      </c>
      <c r="K1" s="3" t="s">
        <v>31</v>
      </c>
      <c r="L1" s="3" t="s">
        <v>32</v>
      </c>
      <c r="M1" s="3" t="s">
        <v>33</v>
      </c>
      <c r="N1" s="3" t="s">
        <v>34</v>
      </c>
      <c r="O1" s="3" t="s">
        <v>35</v>
      </c>
      <c r="P1" s="3" t="s">
        <v>36</v>
      </c>
      <c r="Q1" s="3" t="s">
        <v>37</v>
      </c>
      <c r="R1" s="3" t="s">
        <v>38</v>
      </c>
      <c r="S1" s="3" t="s">
        <v>39</v>
      </c>
      <c r="T1" s="3" t="s">
        <v>40</v>
      </c>
      <c r="U1" s="3" t="s">
        <v>41</v>
      </c>
      <c r="V1" s="3" t="s">
        <v>42</v>
      </c>
    </row>
    <row r="2" customFormat="false" ht="35.05" hidden="false" customHeight="false" outlineLevel="0" collapsed="false">
      <c r="A2" s="2" t="s">
        <v>43</v>
      </c>
      <c r="B2" s="2" t="s">
        <v>44</v>
      </c>
      <c r="C2" s="2" t="s">
        <v>45</v>
      </c>
      <c r="D2" s="2"/>
      <c r="E2" s="2" t="s">
        <v>46</v>
      </c>
      <c r="F2" s="2" t="s">
        <v>47</v>
      </c>
      <c r="G2" s="2" t="s">
        <v>48</v>
      </c>
      <c r="H2" s="2" t="n">
        <v>1979</v>
      </c>
      <c r="I2" s="2"/>
      <c r="J2" s="2" t="n">
        <v>1979</v>
      </c>
      <c r="K2" s="2" t="s">
        <v>49</v>
      </c>
      <c r="L2" s="2" t="s">
        <v>50</v>
      </c>
      <c r="M2" s="2"/>
      <c r="N2" s="2" t="s">
        <v>51</v>
      </c>
      <c r="O2" s="2" t="s">
        <v>52</v>
      </c>
      <c r="P2" s="2" t="s">
        <v>53</v>
      </c>
      <c r="Q2" s="2" t="s">
        <v>54</v>
      </c>
      <c r="R2" s="2" t="n">
        <v>1</v>
      </c>
      <c r="S2" s="2" t="n">
        <v>0</v>
      </c>
      <c r="T2" s="2" t="n">
        <v>0</v>
      </c>
      <c r="U2" s="2" t="s">
        <v>55</v>
      </c>
      <c r="V2" s="2"/>
    </row>
    <row r="3" customFormat="false" ht="23.85" hidden="false" customHeight="false" outlineLevel="0" collapsed="false">
      <c r="A3" s="2" t="s">
        <v>56</v>
      </c>
      <c r="B3" s="2" t="s">
        <v>57</v>
      </c>
      <c r="C3" s="2" t="s">
        <v>45</v>
      </c>
      <c r="D3" s="2"/>
      <c r="E3" s="2" t="s">
        <v>46</v>
      </c>
      <c r="F3" s="2" t="s">
        <v>58</v>
      </c>
      <c r="G3" s="2" t="s">
        <v>58</v>
      </c>
      <c r="H3" s="2" t="n">
        <v>1981</v>
      </c>
      <c r="I3" s="2"/>
      <c r="J3" s="2" t="n">
        <v>1981</v>
      </c>
      <c r="K3" s="2" t="s">
        <v>49</v>
      </c>
      <c r="L3" s="2" t="s">
        <v>59</v>
      </c>
      <c r="M3" s="2"/>
      <c r="N3" s="2" t="s">
        <v>51</v>
      </c>
      <c r="O3" s="2" t="s">
        <v>52</v>
      </c>
      <c r="P3" s="2" t="s">
        <v>53</v>
      </c>
      <c r="Q3" s="2" t="s">
        <v>54</v>
      </c>
      <c r="R3" s="2" t="n">
        <v>5</v>
      </c>
      <c r="S3" s="2" t="n">
        <v>0.0002</v>
      </c>
      <c r="T3" s="2" t="n">
        <v>0.0001</v>
      </c>
      <c r="U3" s="2" t="s">
        <v>60</v>
      </c>
      <c r="V3" s="2"/>
    </row>
    <row r="4" customFormat="false" ht="23.85" hidden="false" customHeight="false" outlineLevel="0" collapsed="false">
      <c r="A4" s="2" t="s">
        <v>61</v>
      </c>
      <c r="B4" s="2" t="s">
        <v>62</v>
      </c>
      <c r="C4" s="2" t="s">
        <v>45</v>
      </c>
      <c r="D4" s="2"/>
      <c r="E4" s="2" t="s">
        <v>46</v>
      </c>
      <c r="F4" s="2" t="s">
        <v>58</v>
      </c>
      <c r="G4" s="2" t="s">
        <v>58</v>
      </c>
      <c r="H4" s="2" t="n">
        <v>1981</v>
      </c>
      <c r="I4" s="2"/>
      <c r="J4" s="2" t="n">
        <v>1981</v>
      </c>
      <c r="K4" s="2" t="s">
        <v>49</v>
      </c>
      <c r="L4" s="2" t="s">
        <v>59</v>
      </c>
      <c r="M4" s="2"/>
      <c r="N4" s="2" t="s">
        <v>63</v>
      </c>
      <c r="O4" s="2" t="s">
        <v>52</v>
      </c>
      <c r="P4" s="2" t="s">
        <v>53</v>
      </c>
      <c r="Q4" s="2" t="s">
        <v>54</v>
      </c>
      <c r="R4" s="2" t="n">
        <v>5</v>
      </c>
      <c r="S4" s="2" t="n">
        <v>0.0012</v>
      </c>
      <c r="T4" s="2" t="n">
        <v>0</v>
      </c>
      <c r="U4" s="2" t="s">
        <v>64</v>
      </c>
      <c r="V4" s="2"/>
    </row>
    <row r="5" customFormat="false" ht="23.85" hidden="false" customHeight="false" outlineLevel="0" collapsed="false">
      <c r="A5" s="2" t="s">
        <v>65</v>
      </c>
      <c r="B5" s="2" t="s">
        <v>66</v>
      </c>
      <c r="C5" s="2" t="s">
        <v>45</v>
      </c>
      <c r="D5" s="2"/>
      <c r="E5" s="2" t="s">
        <v>46</v>
      </c>
      <c r="F5" s="2" t="s">
        <v>67</v>
      </c>
      <c r="G5" s="2" t="s">
        <v>68</v>
      </c>
      <c r="H5" s="2" t="n">
        <v>1981</v>
      </c>
      <c r="I5" s="2"/>
      <c r="J5" s="2" t="n">
        <v>1981</v>
      </c>
      <c r="K5" s="2" t="s">
        <v>49</v>
      </c>
      <c r="L5" s="2" t="s">
        <v>59</v>
      </c>
      <c r="M5" s="2"/>
      <c r="N5" s="2" t="s">
        <v>51</v>
      </c>
      <c r="O5" s="2" t="s">
        <v>52</v>
      </c>
      <c r="P5" s="2" t="s">
        <v>53</v>
      </c>
      <c r="Q5" s="2" t="s">
        <v>54</v>
      </c>
      <c r="R5" s="2" t="n">
        <v>3</v>
      </c>
      <c r="S5" s="2" t="n">
        <v>0</v>
      </c>
      <c r="T5" s="2" t="n">
        <v>0</v>
      </c>
      <c r="U5" s="2" t="s">
        <v>69</v>
      </c>
      <c r="V5" s="2"/>
    </row>
    <row r="6" customFormat="false" ht="23.85" hidden="false" customHeight="false" outlineLevel="0" collapsed="false">
      <c r="A6" s="2" t="s">
        <v>70</v>
      </c>
      <c r="B6" s="2" t="s">
        <v>71</v>
      </c>
      <c r="C6" s="2" t="s">
        <v>45</v>
      </c>
      <c r="D6" s="2"/>
      <c r="E6" s="2" t="s">
        <v>46</v>
      </c>
      <c r="F6" s="2" t="s">
        <v>72</v>
      </c>
      <c r="G6" s="2"/>
      <c r="H6" s="2" t="n">
        <v>1982</v>
      </c>
      <c r="I6" s="2"/>
      <c r="J6" s="2" t="n">
        <v>1982</v>
      </c>
      <c r="K6" s="2" t="s">
        <v>49</v>
      </c>
      <c r="L6" s="2" t="s">
        <v>73</v>
      </c>
      <c r="M6" s="2"/>
      <c r="N6" s="2" t="s">
        <v>74</v>
      </c>
      <c r="O6" s="2" t="s">
        <v>52</v>
      </c>
      <c r="P6" s="2" t="s">
        <v>53</v>
      </c>
      <c r="Q6" s="2" t="s">
        <v>54</v>
      </c>
      <c r="R6" s="2" t="n">
        <v>3</v>
      </c>
      <c r="S6" s="2" t="n">
        <v>0.0003</v>
      </c>
      <c r="T6" s="2" t="n">
        <v>0</v>
      </c>
      <c r="U6" s="2" t="s">
        <v>75</v>
      </c>
      <c r="V6" s="2"/>
    </row>
    <row r="7" customFormat="false" ht="35.05" hidden="false" customHeight="false" outlineLevel="0" collapsed="false">
      <c r="A7" s="2" t="s">
        <v>76</v>
      </c>
      <c r="B7" s="2" t="s">
        <v>77</v>
      </c>
      <c r="C7" s="2" t="s">
        <v>45</v>
      </c>
      <c r="D7" s="2"/>
      <c r="E7" s="2" t="s">
        <v>46</v>
      </c>
      <c r="F7" s="2" t="s">
        <v>78</v>
      </c>
      <c r="G7" s="2" t="s">
        <v>68</v>
      </c>
      <c r="H7" s="2" t="n">
        <v>1982</v>
      </c>
      <c r="I7" s="2"/>
      <c r="J7" s="2" t="n">
        <v>1982</v>
      </c>
      <c r="K7" s="2" t="s">
        <v>49</v>
      </c>
      <c r="L7" s="2" t="s">
        <v>59</v>
      </c>
      <c r="M7" s="2" t="s">
        <v>79</v>
      </c>
      <c r="N7" s="2" t="s">
        <v>51</v>
      </c>
      <c r="O7" s="2" t="s">
        <v>52</v>
      </c>
      <c r="P7" s="2" t="s">
        <v>53</v>
      </c>
      <c r="Q7" s="2" t="s">
        <v>80</v>
      </c>
      <c r="R7" s="2" t="n">
        <v>9</v>
      </c>
      <c r="S7" s="2" t="n">
        <v>0.0119</v>
      </c>
      <c r="T7" s="2" t="n">
        <v>0.0087</v>
      </c>
      <c r="U7" s="2" t="s">
        <v>81</v>
      </c>
      <c r="V7" s="2"/>
    </row>
    <row r="8" customFormat="false" ht="35.05" hidden="false" customHeight="false" outlineLevel="0" collapsed="false">
      <c r="A8" s="2" t="s">
        <v>82</v>
      </c>
      <c r="B8" s="2" t="s">
        <v>83</v>
      </c>
      <c r="C8" s="2" t="s">
        <v>45</v>
      </c>
      <c r="D8" s="2"/>
      <c r="E8" s="2" t="s">
        <v>46</v>
      </c>
      <c r="F8" s="2" t="s">
        <v>84</v>
      </c>
      <c r="G8" s="2" t="s">
        <v>85</v>
      </c>
      <c r="H8" s="2" t="n">
        <v>1982</v>
      </c>
      <c r="I8" s="2"/>
      <c r="J8" s="2" t="n">
        <v>1982</v>
      </c>
      <c r="K8" s="2" t="s">
        <v>49</v>
      </c>
      <c r="L8" s="2" t="s">
        <v>86</v>
      </c>
      <c r="M8" s="2"/>
      <c r="N8" s="2" t="s">
        <v>87</v>
      </c>
      <c r="O8" s="2" t="s">
        <v>52</v>
      </c>
      <c r="P8" s="2" t="s">
        <v>88</v>
      </c>
      <c r="Q8" s="2" t="s">
        <v>89</v>
      </c>
      <c r="R8" s="2" t="n">
        <v>11</v>
      </c>
      <c r="S8" s="2" t="n">
        <v>0.0108</v>
      </c>
      <c r="T8" s="2" t="n">
        <v>0.0015</v>
      </c>
      <c r="U8" s="2" t="s">
        <v>90</v>
      </c>
      <c r="V8" s="2"/>
    </row>
    <row r="9" customFormat="false" ht="23.85" hidden="false" customHeight="false" outlineLevel="0" collapsed="false">
      <c r="A9" s="2" t="s">
        <v>91</v>
      </c>
      <c r="B9" s="2" t="s">
        <v>92</v>
      </c>
      <c r="C9" s="2" t="s">
        <v>45</v>
      </c>
      <c r="D9" s="2"/>
      <c r="E9" s="2" t="s">
        <v>46</v>
      </c>
      <c r="F9" s="2" t="s">
        <v>93</v>
      </c>
      <c r="G9" s="2" t="s">
        <v>93</v>
      </c>
      <c r="H9" s="2" t="n">
        <v>1983</v>
      </c>
      <c r="I9" s="2" t="n">
        <v>2004</v>
      </c>
      <c r="J9" s="2" t="n">
        <v>1983</v>
      </c>
      <c r="K9" s="2" t="s">
        <v>49</v>
      </c>
      <c r="L9" s="2" t="s">
        <v>94</v>
      </c>
      <c r="M9" s="2"/>
      <c r="N9" s="2" t="s">
        <v>95</v>
      </c>
      <c r="O9" s="2" t="s">
        <v>52</v>
      </c>
      <c r="P9" s="2" t="s">
        <v>53</v>
      </c>
      <c r="Q9" s="2" t="s">
        <v>54</v>
      </c>
      <c r="R9" s="2" t="n">
        <v>2</v>
      </c>
      <c r="S9" s="2" t="n">
        <v>0.0108</v>
      </c>
      <c r="T9" s="2" t="n">
        <v>0</v>
      </c>
      <c r="U9" s="2" t="s">
        <v>96</v>
      </c>
      <c r="V9" s="2"/>
    </row>
    <row r="10" customFormat="false" ht="35.05" hidden="false" customHeight="false" outlineLevel="0" collapsed="false">
      <c r="A10" s="2" t="s">
        <v>97</v>
      </c>
      <c r="B10" s="2" t="s">
        <v>98</v>
      </c>
      <c r="C10" s="2" t="s">
        <v>45</v>
      </c>
      <c r="D10" s="2"/>
      <c r="E10" s="2" t="s">
        <v>46</v>
      </c>
      <c r="F10" s="2" t="s">
        <v>99</v>
      </c>
      <c r="G10" s="2" t="s">
        <v>99</v>
      </c>
      <c r="H10" s="2" t="n">
        <v>1983</v>
      </c>
      <c r="I10" s="2"/>
      <c r="J10" s="2" t="n">
        <v>1983</v>
      </c>
      <c r="K10" s="2" t="s">
        <v>49</v>
      </c>
      <c r="L10" s="2" t="s">
        <v>86</v>
      </c>
      <c r="M10" s="2"/>
      <c r="N10" s="2" t="s">
        <v>51</v>
      </c>
      <c r="O10" s="2" t="s">
        <v>52</v>
      </c>
      <c r="P10" s="2" t="s">
        <v>53</v>
      </c>
      <c r="Q10" s="2" t="s">
        <v>54</v>
      </c>
      <c r="R10" s="2" t="n">
        <v>2</v>
      </c>
      <c r="S10" s="2" t="n">
        <v>0.0001</v>
      </c>
      <c r="T10" s="2" t="n">
        <v>0</v>
      </c>
      <c r="U10" s="2" t="s">
        <v>100</v>
      </c>
      <c r="V10" s="2"/>
    </row>
    <row r="11" customFormat="false" ht="23.85" hidden="false" customHeight="false" outlineLevel="0" collapsed="false">
      <c r="A11" s="2" t="s">
        <v>101</v>
      </c>
      <c r="B11" s="2" t="s">
        <v>102</v>
      </c>
      <c r="C11" s="2" t="s">
        <v>45</v>
      </c>
      <c r="D11" s="2"/>
      <c r="E11" s="2" t="s">
        <v>46</v>
      </c>
      <c r="F11" s="2" t="s">
        <v>103</v>
      </c>
      <c r="G11" s="2"/>
      <c r="H11" s="2" t="n">
        <v>1983</v>
      </c>
      <c r="I11" s="2" t="n">
        <v>2018</v>
      </c>
      <c r="J11" s="2" t="n">
        <v>1983</v>
      </c>
      <c r="K11" s="2" t="s">
        <v>49</v>
      </c>
      <c r="L11" s="2" t="s">
        <v>104</v>
      </c>
      <c r="M11" s="2"/>
      <c r="N11" s="2" t="s">
        <v>105</v>
      </c>
      <c r="O11" s="2" t="s">
        <v>52</v>
      </c>
      <c r="P11" s="2" t="s">
        <v>53</v>
      </c>
      <c r="Q11" s="2" t="s">
        <v>54</v>
      </c>
      <c r="R11" s="2" t="n">
        <v>1</v>
      </c>
      <c r="S11" s="2" t="n">
        <v>0</v>
      </c>
      <c r="T11" s="2" t="n">
        <v>0</v>
      </c>
      <c r="U11" s="2" t="s">
        <v>106</v>
      </c>
      <c r="V11" s="2"/>
    </row>
    <row r="12" customFormat="false" ht="15" hidden="false" customHeight="false" outlineLevel="0" collapsed="false">
      <c r="A12" s="2" t="s">
        <v>107</v>
      </c>
      <c r="B12" s="2" t="s">
        <v>108</v>
      </c>
      <c r="C12" s="2" t="s">
        <v>45</v>
      </c>
      <c r="D12" s="2"/>
      <c r="E12" s="2" t="s">
        <v>46</v>
      </c>
      <c r="F12" s="2" t="s">
        <v>109</v>
      </c>
      <c r="G12" s="2" t="s">
        <v>109</v>
      </c>
      <c r="H12" s="2" t="n">
        <v>1984</v>
      </c>
      <c r="I12" s="2"/>
      <c r="J12" s="2" t="n">
        <v>1984</v>
      </c>
      <c r="K12" s="2" t="s">
        <v>49</v>
      </c>
      <c r="L12" s="2" t="s">
        <v>59</v>
      </c>
      <c r="M12" s="2"/>
      <c r="N12" s="2" t="s">
        <v>110</v>
      </c>
      <c r="O12" s="2" t="s">
        <v>52</v>
      </c>
      <c r="P12" s="2" t="s">
        <v>53</v>
      </c>
      <c r="Q12" s="2" t="s">
        <v>54</v>
      </c>
      <c r="R12" s="2" t="n">
        <v>2</v>
      </c>
      <c r="S12" s="2" t="n">
        <v>0.001</v>
      </c>
      <c r="T12" s="2" t="n">
        <v>0</v>
      </c>
      <c r="U12" s="2" t="s">
        <v>111</v>
      </c>
      <c r="V12" s="2"/>
    </row>
    <row r="13" customFormat="false" ht="35.05" hidden="false" customHeight="false" outlineLevel="0" collapsed="false">
      <c r="A13" s="2" t="s">
        <v>112</v>
      </c>
      <c r="B13" s="2" t="s">
        <v>113</v>
      </c>
      <c r="C13" s="2" t="s">
        <v>45</v>
      </c>
      <c r="D13" s="2"/>
      <c r="E13" s="2" t="s">
        <v>46</v>
      </c>
      <c r="F13" s="2" t="s">
        <v>114</v>
      </c>
      <c r="G13" s="2"/>
      <c r="H13" s="2" t="n">
        <v>1984</v>
      </c>
      <c r="I13" s="2"/>
      <c r="J13" s="2" t="n">
        <v>1984</v>
      </c>
      <c r="K13" s="2" t="s">
        <v>49</v>
      </c>
      <c r="L13" s="2" t="s">
        <v>115</v>
      </c>
      <c r="M13" s="2"/>
      <c r="N13" s="2" t="s">
        <v>110</v>
      </c>
      <c r="O13" s="2" t="s">
        <v>52</v>
      </c>
      <c r="P13" s="2" t="s">
        <v>88</v>
      </c>
      <c r="Q13" s="2" t="s">
        <v>116</v>
      </c>
      <c r="R13" s="2" t="n">
        <v>6</v>
      </c>
      <c r="S13" s="2" t="n">
        <v>0.0062</v>
      </c>
      <c r="T13" s="2" t="n">
        <v>0</v>
      </c>
      <c r="U13" s="2" t="s">
        <v>117</v>
      </c>
      <c r="V13" s="2"/>
    </row>
    <row r="14" customFormat="false" ht="23.85" hidden="false" customHeight="false" outlineLevel="0" collapsed="false">
      <c r="A14" s="2" t="s">
        <v>118</v>
      </c>
      <c r="B14" s="2" t="s">
        <v>119</v>
      </c>
      <c r="C14" s="2" t="s">
        <v>45</v>
      </c>
      <c r="D14" s="2"/>
      <c r="E14" s="2" t="s">
        <v>46</v>
      </c>
      <c r="F14" s="2" t="s">
        <v>120</v>
      </c>
      <c r="G14" s="2"/>
      <c r="H14" s="2" t="n">
        <v>1984</v>
      </c>
      <c r="I14" s="2"/>
      <c r="J14" s="2" t="n">
        <v>1984</v>
      </c>
      <c r="K14" s="2" t="s">
        <v>49</v>
      </c>
      <c r="L14" s="2" t="s">
        <v>121</v>
      </c>
      <c r="M14" s="2"/>
      <c r="N14" s="2" t="s">
        <v>122</v>
      </c>
      <c r="O14" s="2" t="s">
        <v>52</v>
      </c>
      <c r="P14" s="2" t="s">
        <v>88</v>
      </c>
      <c r="Q14" s="2" t="s">
        <v>123</v>
      </c>
      <c r="R14" s="2" t="n">
        <v>2</v>
      </c>
      <c r="S14" s="2" t="n">
        <v>0</v>
      </c>
      <c r="T14" s="2" t="n">
        <v>0</v>
      </c>
      <c r="U14" s="2" t="s">
        <v>124</v>
      </c>
      <c r="V14" s="2"/>
    </row>
    <row r="15" customFormat="false" ht="23.85" hidden="false" customHeight="false" outlineLevel="0" collapsed="false">
      <c r="A15" s="2" t="s">
        <v>125</v>
      </c>
      <c r="B15" s="2" t="s">
        <v>126</v>
      </c>
      <c r="C15" s="2" t="s">
        <v>45</v>
      </c>
      <c r="D15" s="2"/>
      <c r="E15" s="2" t="s">
        <v>127</v>
      </c>
      <c r="F15" s="2" t="s">
        <v>128</v>
      </c>
      <c r="G15" s="2" t="s">
        <v>129</v>
      </c>
      <c r="H15" s="2" t="n">
        <v>1979</v>
      </c>
      <c r="I15" s="2" t="n">
        <v>1983</v>
      </c>
      <c r="J15" s="2" t="n">
        <v>1979</v>
      </c>
      <c r="K15" s="2" t="s">
        <v>49</v>
      </c>
      <c r="L15" s="2" t="s">
        <v>130</v>
      </c>
      <c r="M15" s="2"/>
      <c r="N15" s="2" t="s">
        <v>131</v>
      </c>
      <c r="O15" s="2" t="s">
        <v>52</v>
      </c>
      <c r="P15" s="2" t="s">
        <v>53</v>
      </c>
      <c r="Q15" s="2" t="s">
        <v>54</v>
      </c>
      <c r="R15" s="2" t="n">
        <v>3</v>
      </c>
      <c r="S15" s="2" t="n">
        <v>0</v>
      </c>
      <c r="T15" s="2" t="n">
        <v>0</v>
      </c>
      <c r="U15" s="2" t="s">
        <v>132</v>
      </c>
      <c r="V15" s="2"/>
    </row>
    <row r="16" customFormat="false" ht="15" hidden="false" customHeight="false" outlineLevel="0" collapsed="false">
      <c r="A16" s="2" t="s">
        <v>133</v>
      </c>
      <c r="B16" s="2" t="s">
        <v>134</v>
      </c>
      <c r="C16" s="2" t="s">
        <v>135</v>
      </c>
      <c r="D16" s="2" t="s">
        <v>136</v>
      </c>
      <c r="E16" s="2" t="s">
        <v>127</v>
      </c>
      <c r="F16" s="2" t="s">
        <v>137</v>
      </c>
      <c r="G16" s="2" t="s">
        <v>129</v>
      </c>
      <c r="H16" s="2" t="n">
        <v>1963</v>
      </c>
      <c r="I16" s="2" t="n">
        <v>1993</v>
      </c>
      <c r="J16" s="2" t="n">
        <v>1979</v>
      </c>
      <c r="K16" s="2" t="s">
        <v>138</v>
      </c>
      <c r="L16" s="2" t="s">
        <v>139</v>
      </c>
      <c r="M16" s="2"/>
      <c r="N16" s="2" t="s">
        <v>140</v>
      </c>
      <c r="O16" s="2" t="s">
        <v>52</v>
      </c>
      <c r="P16" s="2" t="s">
        <v>53</v>
      </c>
      <c r="Q16" s="2" t="s">
        <v>141</v>
      </c>
      <c r="R16" s="2" t="n">
        <v>2</v>
      </c>
      <c r="S16" s="2" t="n">
        <v>0</v>
      </c>
      <c r="T16" s="2" t="n">
        <v>0</v>
      </c>
      <c r="U16" s="2" t="s">
        <v>142</v>
      </c>
      <c r="V16" s="2"/>
    </row>
    <row r="17" customFormat="false" ht="35.05" hidden="false" customHeight="false" outlineLevel="0" collapsed="false">
      <c r="A17" s="2" t="s">
        <v>143</v>
      </c>
      <c r="B17" s="2" t="s">
        <v>144</v>
      </c>
      <c r="C17" s="2" t="s">
        <v>135</v>
      </c>
      <c r="D17" s="2" t="s">
        <v>136</v>
      </c>
      <c r="E17" s="2" t="s">
        <v>127</v>
      </c>
      <c r="F17" s="2" t="s">
        <v>137</v>
      </c>
      <c r="G17" s="2" t="s">
        <v>129</v>
      </c>
      <c r="H17" s="2" t="n">
        <v>1959</v>
      </c>
      <c r="I17" s="2"/>
      <c r="J17" s="2" t="n">
        <v>1979</v>
      </c>
      <c r="K17" s="2" t="s">
        <v>138</v>
      </c>
      <c r="L17" s="2" t="s">
        <v>145</v>
      </c>
      <c r="M17" s="2"/>
      <c r="N17" s="2" t="s">
        <v>146</v>
      </c>
      <c r="O17" s="2" t="s">
        <v>52</v>
      </c>
      <c r="P17" s="2" t="s">
        <v>53</v>
      </c>
      <c r="Q17" s="2" t="s">
        <v>141</v>
      </c>
      <c r="R17" s="2" t="n">
        <v>2</v>
      </c>
      <c r="S17" s="2" t="n">
        <v>0</v>
      </c>
      <c r="T17" s="2" t="n">
        <v>0</v>
      </c>
      <c r="U17" s="2" t="s">
        <v>147</v>
      </c>
      <c r="V17" s="2"/>
    </row>
    <row r="18" customFormat="false" ht="68.65" hidden="false" customHeight="false" outlineLevel="0" collapsed="false">
      <c r="A18" s="2" t="s">
        <v>148</v>
      </c>
      <c r="B18" s="2" t="s">
        <v>149</v>
      </c>
      <c r="C18" s="2" t="s">
        <v>135</v>
      </c>
      <c r="D18" s="2" t="s">
        <v>150</v>
      </c>
      <c r="E18" s="2" t="s">
        <v>127</v>
      </c>
      <c r="F18" s="2" t="s">
        <v>137</v>
      </c>
      <c r="G18" s="2" t="s">
        <v>129</v>
      </c>
      <c r="H18" s="2"/>
      <c r="I18" s="2"/>
      <c r="J18" s="2" t="n">
        <v>1981</v>
      </c>
      <c r="K18" s="2" t="s">
        <v>138</v>
      </c>
      <c r="L18" s="2" t="s">
        <v>151</v>
      </c>
      <c r="M18" s="2"/>
      <c r="N18" s="2" t="s">
        <v>51</v>
      </c>
      <c r="O18" s="2" t="s">
        <v>52</v>
      </c>
      <c r="P18" s="2" t="s">
        <v>88</v>
      </c>
      <c r="Q18" s="2" t="s">
        <v>152</v>
      </c>
      <c r="R18" s="2" t="n">
        <v>14</v>
      </c>
      <c r="S18" s="2" t="n">
        <v>0.0097</v>
      </c>
      <c r="T18" s="2" t="n">
        <v>0.0714</v>
      </c>
      <c r="U18" s="2" t="s">
        <v>153</v>
      </c>
      <c r="V18" s="2"/>
    </row>
    <row r="19" customFormat="false" ht="23.85" hidden="false" customHeight="false" outlineLevel="0" collapsed="false">
      <c r="A19" s="2" t="s">
        <v>154</v>
      </c>
      <c r="B19" s="2" t="s">
        <v>155</v>
      </c>
      <c r="C19" s="2" t="s">
        <v>135</v>
      </c>
      <c r="D19" s="2" t="s">
        <v>150</v>
      </c>
      <c r="E19" s="2" t="s">
        <v>127</v>
      </c>
      <c r="F19" s="2" t="s">
        <v>137</v>
      </c>
      <c r="G19" s="2" t="s">
        <v>129</v>
      </c>
      <c r="H19" s="2"/>
      <c r="I19" s="2"/>
      <c r="J19" s="2" t="n">
        <v>1981</v>
      </c>
      <c r="K19" s="2" t="s">
        <v>138</v>
      </c>
      <c r="L19" s="2" t="s">
        <v>156</v>
      </c>
      <c r="M19" s="2"/>
      <c r="N19" s="2" t="s">
        <v>51</v>
      </c>
      <c r="O19" s="2" t="s">
        <v>52</v>
      </c>
      <c r="P19" s="2" t="s">
        <v>53</v>
      </c>
      <c r="Q19" s="2" t="s">
        <v>141</v>
      </c>
      <c r="R19" s="2" t="n">
        <v>3</v>
      </c>
      <c r="S19" s="2" t="n">
        <v>0.0055</v>
      </c>
      <c r="T19" s="2" t="n">
        <v>0.0035</v>
      </c>
      <c r="U19" s="2" t="s">
        <v>157</v>
      </c>
      <c r="V19" s="2"/>
    </row>
    <row r="20" customFormat="false" ht="46.25" hidden="false" customHeight="false" outlineLevel="0" collapsed="false">
      <c r="A20" s="2" t="s">
        <v>158</v>
      </c>
      <c r="B20" s="2" t="s">
        <v>159</v>
      </c>
      <c r="C20" s="2" t="s">
        <v>135</v>
      </c>
      <c r="D20" s="2" t="s">
        <v>150</v>
      </c>
      <c r="E20" s="2" t="s">
        <v>127</v>
      </c>
      <c r="F20" s="2" t="s">
        <v>137</v>
      </c>
      <c r="G20" s="2" t="s">
        <v>129</v>
      </c>
      <c r="H20" s="2"/>
      <c r="I20" s="2"/>
      <c r="J20" s="2" t="n">
        <v>1981</v>
      </c>
      <c r="K20" s="2" t="s">
        <v>138</v>
      </c>
      <c r="L20" s="2" t="s">
        <v>151</v>
      </c>
      <c r="M20" s="2"/>
      <c r="N20" s="2" t="s">
        <v>160</v>
      </c>
      <c r="O20" s="2" t="s">
        <v>52</v>
      </c>
      <c r="P20" s="2" t="s">
        <v>88</v>
      </c>
      <c r="Q20" s="2" t="s">
        <v>161</v>
      </c>
      <c r="R20" s="2" t="n">
        <v>7</v>
      </c>
      <c r="S20" s="2" t="n">
        <v>0.0018</v>
      </c>
      <c r="T20" s="2" t="n">
        <v>0.0118</v>
      </c>
      <c r="U20" s="2" t="s">
        <v>162</v>
      </c>
      <c r="V20" s="2"/>
    </row>
    <row r="21" customFormat="false" ht="79.85" hidden="false" customHeight="false" outlineLevel="0" collapsed="false">
      <c r="A21" s="2" t="s">
        <v>163</v>
      </c>
      <c r="B21" s="2" t="s">
        <v>164</v>
      </c>
      <c r="C21" s="2" t="s">
        <v>135</v>
      </c>
      <c r="D21" s="2" t="s">
        <v>136</v>
      </c>
      <c r="E21" s="2" t="s">
        <v>127</v>
      </c>
      <c r="F21" s="2" t="s">
        <v>165</v>
      </c>
      <c r="G21" s="2" t="s">
        <v>166</v>
      </c>
      <c r="H21" s="2" t="n">
        <v>1967</v>
      </c>
      <c r="I21" s="2" t="n">
        <v>2001</v>
      </c>
      <c r="J21" s="2" t="n">
        <v>1983</v>
      </c>
      <c r="K21" s="2" t="s">
        <v>138</v>
      </c>
      <c r="L21" s="2" t="s">
        <v>167</v>
      </c>
      <c r="M21" s="2"/>
      <c r="N21" s="2" t="s">
        <v>168</v>
      </c>
      <c r="O21" s="2" t="s">
        <v>52</v>
      </c>
      <c r="P21" s="2" t="s">
        <v>88</v>
      </c>
      <c r="Q21" s="2" t="s">
        <v>169</v>
      </c>
      <c r="R21" s="2" t="n">
        <v>6</v>
      </c>
      <c r="S21" s="2" t="n">
        <v>0.0057</v>
      </c>
      <c r="T21" s="2" t="n">
        <v>0.0074</v>
      </c>
      <c r="U21" s="2" t="s">
        <v>170</v>
      </c>
      <c r="V21" s="2"/>
    </row>
    <row r="22" customFormat="false" ht="46.25" hidden="false" customHeight="false" outlineLevel="0" collapsed="false">
      <c r="A22" s="2" t="s">
        <v>171</v>
      </c>
      <c r="B22" s="2" t="s">
        <v>172</v>
      </c>
      <c r="C22" s="2" t="s">
        <v>45</v>
      </c>
      <c r="D22" s="2"/>
      <c r="E22" s="2" t="s">
        <v>127</v>
      </c>
      <c r="F22" s="2" t="s">
        <v>173</v>
      </c>
      <c r="G22" s="2" t="s">
        <v>129</v>
      </c>
      <c r="H22" s="2" t="n">
        <v>1983</v>
      </c>
      <c r="I22" s="2"/>
      <c r="J22" s="2" t="n">
        <v>1983</v>
      </c>
      <c r="K22" s="2" t="s">
        <v>49</v>
      </c>
      <c r="L22" s="2" t="s">
        <v>174</v>
      </c>
      <c r="M22" s="2" t="s">
        <v>79</v>
      </c>
      <c r="N22" s="2" t="s">
        <v>175</v>
      </c>
      <c r="O22" s="2" t="s">
        <v>52</v>
      </c>
      <c r="P22" s="2" t="s">
        <v>88</v>
      </c>
      <c r="Q22" s="2" t="s">
        <v>176</v>
      </c>
      <c r="R22" s="2" t="n">
        <v>6</v>
      </c>
      <c r="S22" s="2" t="n">
        <v>0.0001</v>
      </c>
      <c r="T22" s="2" t="n">
        <v>0.0022</v>
      </c>
      <c r="U22" s="2" t="s">
        <v>177</v>
      </c>
      <c r="V22" s="2"/>
    </row>
    <row r="23" customFormat="false" ht="23.85" hidden="false" customHeight="false" outlineLevel="0" collapsed="false">
      <c r="A23" s="2" t="s">
        <v>178</v>
      </c>
      <c r="B23" s="2" t="s">
        <v>179</v>
      </c>
      <c r="C23" s="2" t="s">
        <v>135</v>
      </c>
      <c r="D23" s="2" t="s">
        <v>136</v>
      </c>
      <c r="E23" s="2" t="s">
        <v>127</v>
      </c>
      <c r="F23" s="2" t="s">
        <v>180</v>
      </c>
      <c r="G23" s="2" t="s">
        <v>129</v>
      </c>
      <c r="H23" s="2"/>
      <c r="I23" s="2" t="n">
        <v>2024</v>
      </c>
      <c r="J23" s="2" t="n">
        <v>1983</v>
      </c>
      <c r="K23" s="2" t="s">
        <v>138</v>
      </c>
      <c r="L23" s="2" t="s">
        <v>181</v>
      </c>
      <c r="M23" s="2"/>
      <c r="N23" s="2" t="s">
        <v>182</v>
      </c>
      <c r="O23" s="2" t="s">
        <v>52</v>
      </c>
      <c r="P23" s="2" t="s">
        <v>53</v>
      </c>
      <c r="Q23" s="2" t="s">
        <v>183</v>
      </c>
      <c r="R23" s="2" t="n">
        <v>2</v>
      </c>
      <c r="S23" s="2" t="n">
        <v>0</v>
      </c>
      <c r="T23" s="2" t="n">
        <v>0</v>
      </c>
      <c r="U23" s="2" t="s">
        <v>184</v>
      </c>
      <c r="V23" s="2"/>
    </row>
    <row r="24" customFormat="false" ht="46.25" hidden="false" customHeight="false" outlineLevel="0" collapsed="false">
      <c r="A24" s="2" t="s">
        <v>185</v>
      </c>
      <c r="B24" s="2" t="s">
        <v>186</v>
      </c>
      <c r="C24" s="2" t="s">
        <v>135</v>
      </c>
      <c r="D24" s="2" t="s">
        <v>136</v>
      </c>
      <c r="E24" s="2" t="s">
        <v>127</v>
      </c>
      <c r="F24" s="2" t="s">
        <v>166</v>
      </c>
      <c r="G24" s="2" t="s">
        <v>166</v>
      </c>
      <c r="H24" s="2" t="n">
        <v>1966</v>
      </c>
      <c r="I24" s="2"/>
      <c r="J24" s="2" t="n">
        <v>1983</v>
      </c>
      <c r="K24" s="2" t="s">
        <v>138</v>
      </c>
      <c r="L24" s="2" t="s">
        <v>187</v>
      </c>
      <c r="M24" s="2"/>
      <c r="N24" s="2" t="s">
        <v>188</v>
      </c>
      <c r="O24" s="2" t="s">
        <v>52</v>
      </c>
      <c r="P24" s="2" t="s">
        <v>88</v>
      </c>
      <c r="Q24" s="2" t="s">
        <v>189</v>
      </c>
      <c r="R24" s="2" t="n">
        <v>5</v>
      </c>
      <c r="S24" s="2" t="n">
        <v>0.002</v>
      </c>
      <c r="T24" s="2" t="n">
        <v>0.0038</v>
      </c>
      <c r="U24" s="2" t="s">
        <v>190</v>
      </c>
      <c r="V24" s="2"/>
    </row>
    <row r="25" customFormat="false" ht="46.25" hidden="false" customHeight="false" outlineLevel="0" collapsed="false">
      <c r="A25" s="2" t="s">
        <v>191</v>
      </c>
      <c r="B25" s="2" t="s">
        <v>192</v>
      </c>
      <c r="C25" s="2" t="s">
        <v>45</v>
      </c>
      <c r="D25" s="2"/>
      <c r="E25" s="2" t="s">
        <v>127</v>
      </c>
      <c r="F25" s="2" t="s">
        <v>165</v>
      </c>
      <c r="G25" s="2" t="s">
        <v>166</v>
      </c>
      <c r="H25" s="2" t="n">
        <v>1983</v>
      </c>
      <c r="I25" s="2" t="n">
        <v>1984</v>
      </c>
      <c r="J25" s="2" t="n">
        <v>1983</v>
      </c>
      <c r="K25" s="2" t="s">
        <v>49</v>
      </c>
      <c r="L25" s="2" t="s">
        <v>86</v>
      </c>
      <c r="M25" s="2"/>
      <c r="N25" s="2" t="s">
        <v>193</v>
      </c>
      <c r="O25" s="2" t="s">
        <v>52</v>
      </c>
      <c r="P25" s="2" t="s">
        <v>88</v>
      </c>
      <c r="Q25" s="2" t="s">
        <v>194</v>
      </c>
      <c r="R25" s="2" t="n">
        <v>6</v>
      </c>
      <c r="S25" s="2" t="n">
        <v>0.0006</v>
      </c>
      <c r="T25" s="2" t="n">
        <v>0.0018</v>
      </c>
      <c r="U25" s="2" t="s">
        <v>195</v>
      </c>
      <c r="V25" s="2"/>
    </row>
    <row r="26" customFormat="false" ht="46.25" hidden="false" customHeight="false" outlineLevel="0" collapsed="false">
      <c r="A26" s="2" t="s">
        <v>196</v>
      </c>
      <c r="B26" s="2" t="s">
        <v>197</v>
      </c>
      <c r="C26" s="2" t="s">
        <v>135</v>
      </c>
      <c r="D26" s="2" t="s">
        <v>136</v>
      </c>
      <c r="E26" s="2" t="s">
        <v>127</v>
      </c>
      <c r="F26" s="2" t="s">
        <v>137</v>
      </c>
      <c r="G26" s="2" t="s">
        <v>129</v>
      </c>
      <c r="H26" s="2" t="n">
        <v>1964</v>
      </c>
      <c r="I26" s="2" t="n">
        <v>2026</v>
      </c>
      <c r="J26" s="2" t="n">
        <v>1983</v>
      </c>
      <c r="K26" s="2" t="s">
        <v>138</v>
      </c>
      <c r="L26" s="2" t="s">
        <v>198</v>
      </c>
      <c r="M26" s="2"/>
      <c r="N26" s="2" t="s">
        <v>199</v>
      </c>
      <c r="O26" s="2" t="s">
        <v>52</v>
      </c>
      <c r="P26" s="2" t="s">
        <v>88</v>
      </c>
      <c r="Q26" s="2" t="s">
        <v>200</v>
      </c>
      <c r="R26" s="2" t="n">
        <v>6</v>
      </c>
      <c r="S26" s="2" t="n">
        <v>0.0013</v>
      </c>
      <c r="T26" s="2" t="n">
        <v>0.0044</v>
      </c>
      <c r="U26" s="2" t="s">
        <v>201</v>
      </c>
      <c r="V26" s="2"/>
    </row>
    <row r="27" customFormat="false" ht="91" hidden="false" customHeight="false" outlineLevel="0" collapsed="false">
      <c r="A27" s="2" t="s">
        <v>202</v>
      </c>
      <c r="B27" s="2" t="s">
        <v>203</v>
      </c>
      <c r="C27" s="2" t="s">
        <v>45</v>
      </c>
      <c r="D27" s="2"/>
      <c r="E27" s="2" t="s">
        <v>127</v>
      </c>
      <c r="F27" s="2" t="s">
        <v>137</v>
      </c>
      <c r="G27" s="2" t="s">
        <v>129</v>
      </c>
      <c r="H27" s="2" t="n">
        <v>1983</v>
      </c>
      <c r="I27" s="2"/>
      <c r="J27" s="2" t="n">
        <v>1983</v>
      </c>
      <c r="K27" s="2" t="s">
        <v>49</v>
      </c>
      <c r="L27" s="2" t="s">
        <v>204</v>
      </c>
      <c r="M27" s="2" t="s">
        <v>79</v>
      </c>
      <c r="N27" s="2" t="s">
        <v>205</v>
      </c>
      <c r="O27" s="2" t="s">
        <v>52</v>
      </c>
      <c r="P27" s="2" t="s">
        <v>88</v>
      </c>
      <c r="Q27" s="2" t="s">
        <v>206</v>
      </c>
      <c r="R27" s="2" t="n">
        <v>55</v>
      </c>
      <c r="S27" s="2" t="n">
        <v>0.1456</v>
      </c>
      <c r="T27" s="2" t="n">
        <v>0.0641</v>
      </c>
      <c r="U27" s="2" t="s">
        <v>207</v>
      </c>
      <c r="V27" s="2" t="s">
        <v>208</v>
      </c>
    </row>
    <row r="28" customFormat="false" ht="23.85" hidden="false" customHeight="false" outlineLevel="0" collapsed="false">
      <c r="A28" s="2" t="s">
        <v>209</v>
      </c>
      <c r="B28" s="2" t="s">
        <v>210</v>
      </c>
      <c r="C28" s="2" t="s">
        <v>135</v>
      </c>
      <c r="D28" s="2" t="s">
        <v>211</v>
      </c>
      <c r="E28" s="2" t="s">
        <v>127</v>
      </c>
      <c r="F28" s="2" t="s">
        <v>180</v>
      </c>
      <c r="G28" s="2" t="s">
        <v>129</v>
      </c>
      <c r="H28" s="2"/>
      <c r="I28" s="2"/>
      <c r="J28" s="2" t="n">
        <v>1983</v>
      </c>
      <c r="K28" s="2" t="s">
        <v>138</v>
      </c>
      <c r="L28" s="2" t="s">
        <v>212</v>
      </c>
      <c r="M28" s="2"/>
      <c r="N28" s="2" t="s">
        <v>51</v>
      </c>
      <c r="O28" s="2" t="s">
        <v>52</v>
      </c>
      <c r="P28" s="2" t="s">
        <v>53</v>
      </c>
      <c r="Q28" s="2" t="s">
        <v>141</v>
      </c>
      <c r="R28" s="2" t="n">
        <v>1</v>
      </c>
      <c r="S28" s="2" t="n">
        <v>0</v>
      </c>
      <c r="T28" s="2" t="n">
        <v>0</v>
      </c>
      <c r="U28" s="2" t="s">
        <v>213</v>
      </c>
      <c r="V28" s="2"/>
    </row>
    <row r="29" customFormat="false" ht="57.45" hidden="false" customHeight="false" outlineLevel="0" collapsed="false">
      <c r="A29" s="2" t="s">
        <v>214</v>
      </c>
      <c r="B29" s="2" t="s">
        <v>215</v>
      </c>
      <c r="C29" s="2" t="s">
        <v>45</v>
      </c>
      <c r="D29" s="2"/>
      <c r="E29" s="2" t="s">
        <v>127</v>
      </c>
      <c r="F29" s="2" t="s">
        <v>180</v>
      </c>
      <c r="G29" s="2" t="s">
        <v>129</v>
      </c>
      <c r="H29" s="2" t="n">
        <v>1983</v>
      </c>
      <c r="I29" s="2"/>
      <c r="J29" s="2" t="n">
        <v>1983</v>
      </c>
      <c r="K29" s="2" t="s">
        <v>49</v>
      </c>
      <c r="L29" s="2" t="s">
        <v>216</v>
      </c>
      <c r="M29" s="2" t="s">
        <v>79</v>
      </c>
      <c r="N29" s="2" t="s">
        <v>217</v>
      </c>
      <c r="O29" s="2" t="s">
        <v>52</v>
      </c>
      <c r="P29" s="2" t="s">
        <v>88</v>
      </c>
      <c r="Q29" s="2" t="s">
        <v>218</v>
      </c>
      <c r="R29" s="2" t="n">
        <v>12</v>
      </c>
      <c r="S29" s="2" t="n">
        <v>0.0188</v>
      </c>
      <c r="T29" s="2" t="n">
        <v>0.0055</v>
      </c>
      <c r="U29" s="2" t="s">
        <v>219</v>
      </c>
      <c r="V29" s="2" t="s">
        <v>220</v>
      </c>
    </row>
    <row r="30" customFormat="false" ht="35.05" hidden="false" customHeight="false" outlineLevel="0" collapsed="false">
      <c r="A30" s="2" t="s">
        <v>221</v>
      </c>
      <c r="B30" s="2" t="s">
        <v>222</v>
      </c>
      <c r="C30" s="2" t="s">
        <v>135</v>
      </c>
      <c r="D30" s="2" t="s">
        <v>136</v>
      </c>
      <c r="E30" s="2" t="s">
        <v>127</v>
      </c>
      <c r="F30" s="2" t="s">
        <v>165</v>
      </c>
      <c r="G30" s="2" t="s">
        <v>166</v>
      </c>
      <c r="H30" s="2" t="n">
        <v>1967</v>
      </c>
      <c r="I30" s="2"/>
      <c r="J30" s="2" t="n">
        <v>1983</v>
      </c>
      <c r="K30" s="2" t="s">
        <v>138</v>
      </c>
      <c r="L30" s="2" t="s">
        <v>223</v>
      </c>
      <c r="M30" s="2"/>
      <c r="N30" s="2" t="s">
        <v>224</v>
      </c>
      <c r="O30" s="2" t="s">
        <v>52</v>
      </c>
      <c r="P30" s="2" t="s">
        <v>88</v>
      </c>
      <c r="Q30" s="2" t="s">
        <v>225</v>
      </c>
      <c r="R30" s="2" t="n">
        <v>4</v>
      </c>
      <c r="S30" s="2" t="n">
        <v>0.0004</v>
      </c>
      <c r="T30" s="2" t="n">
        <v>0.0007</v>
      </c>
      <c r="U30" s="2" t="s">
        <v>226</v>
      </c>
      <c r="V30" s="2"/>
    </row>
    <row r="31" customFormat="false" ht="46.25" hidden="false" customHeight="false" outlineLevel="0" collapsed="false">
      <c r="A31" s="2" t="s">
        <v>227</v>
      </c>
      <c r="B31" s="2" t="s">
        <v>228</v>
      </c>
      <c r="C31" s="2" t="s">
        <v>45</v>
      </c>
      <c r="D31" s="2"/>
      <c r="E31" s="2" t="s">
        <v>127</v>
      </c>
      <c r="F31" s="2" t="s">
        <v>229</v>
      </c>
      <c r="G31" s="2" t="s">
        <v>129</v>
      </c>
      <c r="H31" s="2" t="n">
        <v>1983</v>
      </c>
      <c r="I31" s="2"/>
      <c r="J31" s="2" t="n">
        <v>1983</v>
      </c>
      <c r="K31" s="2" t="s">
        <v>49</v>
      </c>
      <c r="L31" s="2" t="s">
        <v>230</v>
      </c>
      <c r="M31" s="2" t="s">
        <v>79</v>
      </c>
      <c r="N31" s="2" t="s">
        <v>231</v>
      </c>
      <c r="O31" s="2" t="s">
        <v>52</v>
      </c>
      <c r="P31" s="2" t="s">
        <v>88</v>
      </c>
      <c r="Q31" s="2" t="s">
        <v>232</v>
      </c>
      <c r="R31" s="2" t="n">
        <v>12</v>
      </c>
      <c r="S31" s="2" t="n">
        <v>0.0263</v>
      </c>
      <c r="T31" s="2" t="n">
        <v>0.0174</v>
      </c>
      <c r="U31" s="2" t="s">
        <v>233</v>
      </c>
      <c r="V31" s="2" t="s">
        <v>234</v>
      </c>
    </row>
    <row r="32" customFormat="false" ht="23.85" hidden="false" customHeight="false" outlineLevel="0" collapsed="false">
      <c r="A32" s="2" t="s">
        <v>235</v>
      </c>
      <c r="B32" s="2" t="s">
        <v>236</v>
      </c>
      <c r="C32" s="2" t="s">
        <v>135</v>
      </c>
      <c r="D32" s="2" t="s">
        <v>211</v>
      </c>
      <c r="E32" s="2" t="s">
        <v>127</v>
      </c>
      <c r="F32" s="2" t="s">
        <v>137</v>
      </c>
      <c r="G32" s="2" t="s">
        <v>129</v>
      </c>
      <c r="H32" s="2" t="n">
        <v>1965</v>
      </c>
      <c r="I32" s="2"/>
      <c r="J32" s="2" t="n">
        <v>1983</v>
      </c>
      <c r="K32" s="2" t="s">
        <v>138</v>
      </c>
      <c r="L32" s="2" t="s">
        <v>237</v>
      </c>
      <c r="M32" s="2"/>
      <c r="N32" s="2" t="s">
        <v>51</v>
      </c>
      <c r="O32" s="2" t="s">
        <v>52</v>
      </c>
      <c r="P32" s="2" t="s">
        <v>53</v>
      </c>
      <c r="Q32" s="2" t="s">
        <v>141</v>
      </c>
      <c r="R32" s="2" t="n">
        <v>1</v>
      </c>
      <c r="S32" s="2" t="n">
        <v>0</v>
      </c>
      <c r="T32" s="2" t="n">
        <v>0</v>
      </c>
      <c r="U32" s="2" t="s">
        <v>238</v>
      </c>
      <c r="V32" s="2"/>
    </row>
    <row r="33" customFormat="false" ht="35.05" hidden="false" customHeight="false" outlineLevel="0" collapsed="false">
      <c r="A33" s="2" t="s">
        <v>239</v>
      </c>
      <c r="B33" s="2" t="s">
        <v>240</v>
      </c>
      <c r="C33" s="2" t="s">
        <v>135</v>
      </c>
      <c r="D33" s="2" t="s">
        <v>136</v>
      </c>
      <c r="E33" s="2" t="s">
        <v>127</v>
      </c>
      <c r="F33" s="2" t="s">
        <v>180</v>
      </c>
      <c r="G33" s="2" t="s">
        <v>129</v>
      </c>
      <c r="H33" s="2" t="n">
        <v>1967</v>
      </c>
      <c r="I33" s="2"/>
      <c r="J33" s="2" t="n">
        <v>1984</v>
      </c>
      <c r="K33" s="2" t="s">
        <v>138</v>
      </c>
      <c r="L33" s="2" t="s">
        <v>241</v>
      </c>
      <c r="M33" s="2"/>
      <c r="N33" s="2" t="s">
        <v>242</v>
      </c>
      <c r="O33" s="2" t="s">
        <v>52</v>
      </c>
      <c r="P33" s="2" t="s">
        <v>53</v>
      </c>
      <c r="Q33" s="2" t="s">
        <v>141</v>
      </c>
      <c r="R33" s="2" t="n">
        <v>4</v>
      </c>
      <c r="S33" s="2" t="n">
        <v>0.0002</v>
      </c>
      <c r="T33" s="2" t="n">
        <v>0.001</v>
      </c>
      <c r="U33" s="2" t="s">
        <v>243</v>
      </c>
      <c r="V33" s="2"/>
    </row>
    <row r="34" customFormat="false" ht="57.45" hidden="false" customHeight="false" outlineLevel="0" collapsed="false">
      <c r="A34" s="2" t="s">
        <v>244</v>
      </c>
      <c r="B34" s="2" t="s">
        <v>245</v>
      </c>
      <c r="C34" s="2" t="s">
        <v>45</v>
      </c>
      <c r="D34" s="2"/>
      <c r="E34" s="2" t="s">
        <v>127</v>
      </c>
      <c r="F34" s="2" t="s">
        <v>173</v>
      </c>
      <c r="G34" s="2" t="s">
        <v>129</v>
      </c>
      <c r="H34" s="2" t="n">
        <v>1984</v>
      </c>
      <c r="I34" s="2"/>
      <c r="J34" s="2" t="n">
        <v>1984</v>
      </c>
      <c r="K34" s="2" t="s">
        <v>49</v>
      </c>
      <c r="L34" s="2" t="s">
        <v>246</v>
      </c>
      <c r="M34" s="2" t="s">
        <v>79</v>
      </c>
      <c r="N34" s="2" t="s">
        <v>247</v>
      </c>
      <c r="O34" s="2" t="s">
        <v>52</v>
      </c>
      <c r="P34" s="2" t="s">
        <v>88</v>
      </c>
      <c r="Q34" s="2" t="s">
        <v>248</v>
      </c>
      <c r="R34" s="2" t="n">
        <v>19</v>
      </c>
      <c r="S34" s="2" t="n">
        <v>0.0324</v>
      </c>
      <c r="T34" s="2" t="n">
        <v>0.0141</v>
      </c>
      <c r="U34" s="2" t="s">
        <v>249</v>
      </c>
      <c r="V34" s="2" t="s">
        <v>250</v>
      </c>
    </row>
    <row r="35" customFormat="false" ht="23.85" hidden="false" customHeight="false" outlineLevel="0" collapsed="false">
      <c r="A35" s="2" t="s">
        <v>251</v>
      </c>
      <c r="B35" s="2" t="s">
        <v>252</v>
      </c>
      <c r="C35" s="2" t="s">
        <v>135</v>
      </c>
      <c r="D35" s="2" t="s">
        <v>136</v>
      </c>
      <c r="E35" s="2" t="s">
        <v>127</v>
      </c>
      <c r="F35" s="2" t="s">
        <v>137</v>
      </c>
      <c r="G35" s="2" t="s">
        <v>129</v>
      </c>
      <c r="H35" s="2"/>
      <c r="I35" s="2"/>
      <c r="J35" s="2" t="n">
        <v>1984</v>
      </c>
      <c r="K35" s="2" t="s">
        <v>138</v>
      </c>
      <c r="L35" s="2" t="s">
        <v>253</v>
      </c>
      <c r="M35" s="2"/>
      <c r="N35" s="2" t="s">
        <v>254</v>
      </c>
      <c r="O35" s="2" t="s">
        <v>52</v>
      </c>
      <c r="P35" s="2" t="s">
        <v>53</v>
      </c>
      <c r="Q35" s="2" t="s">
        <v>141</v>
      </c>
      <c r="R35" s="2" t="n">
        <v>3</v>
      </c>
      <c r="S35" s="2" t="n">
        <v>0</v>
      </c>
      <c r="T35" s="2" t="n">
        <v>0</v>
      </c>
      <c r="U35" s="2" t="s">
        <v>255</v>
      </c>
      <c r="V35" s="2"/>
    </row>
    <row r="36" customFormat="false" ht="79.85" hidden="false" customHeight="false" outlineLevel="0" collapsed="false">
      <c r="A36" s="2" t="s">
        <v>256</v>
      </c>
      <c r="B36" s="2" t="s">
        <v>257</v>
      </c>
      <c r="C36" s="2" t="s">
        <v>45</v>
      </c>
      <c r="D36" s="2"/>
      <c r="E36" s="2" t="s">
        <v>127</v>
      </c>
      <c r="F36" s="2" t="s">
        <v>165</v>
      </c>
      <c r="G36" s="2" t="s">
        <v>166</v>
      </c>
      <c r="H36" s="2" t="n">
        <v>1984</v>
      </c>
      <c r="I36" s="2" t="n">
        <v>2001</v>
      </c>
      <c r="J36" s="2" t="n">
        <v>1984</v>
      </c>
      <c r="K36" s="2" t="s">
        <v>49</v>
      </c>
      <c r="L36" s="2" t="s">
        <v>258</v>
      </c>
      <c r="M36" s="2" t="s">
        <v>79</v>
      </c>
      <c r="N36" s="2" t="s">
        <v>259</v>
      </c>
      <c r="O36" s="2" t="s">
        <v>52</v>
      </c>
      <c r="P36" s="2" t="s">
        <v>88</v>
      </c>
      <c r="Q36" s="2" t="s">
        <v>260</v>
      </c>
      <c r="R36" s="2" t="n">
        <v>64</v>
      </c>
      <c r="S36" s="2" t="n">
        <v>0.1778</v>
      </c>
      <c r="T36" s="2" t="n">
        <v>0.0707</v>
      </c>
      <c r="U36" s="2" t="s">
        <v>261</v>
      </c>
      <c r="V36" s="2" t="s">
        <v>262</v>
      </c>
    </row>
    <row r="37" customFormat="false" ht="46.25" hidden="false" customHeight="false" outlineLevel="0" collapsed="false">
      <c r="A37" s="2" t="s">
        <v>263</v>
      </c>
      <c r="B37" s="2" t="s">
        <v>264</v>
      </c>
      <c r="C37" s="2" t="s">
        <v>45</v>
      </c>
      <c r="D37" s="2"/>
      <c r="E37" s="2" t="s">
        <v>127</v>
      </c>
      <c r="F37" s="2" t="s">
        <v>180</v>
      </c>
      <c r="G37" s="2" t="s">
        <v>129</v>
      </c>
      <c r="H37" s="2" t="n">
        <v>1984</v>
      </c>
      <c r="I37" s="2" t="n">
        <v>1988</v>
      </c>
      <c r="J37" s="2" t="n">
        <v>1984</v>
      </c>
      <c r="K37" s="2" t="s">
        <v>49</v>
      </c>
      <c r="L37" s="2" t="s">
        <v>204</v>
      </c>
      <c r="M37" s="2" t="s">
        <v>79</v>
      </c>
      <c r="N37" s="2" t="s">
        <v>265</v>
      </c>
      <c r="O37" s="2" t="s">
        <v>52</v>
      </c>
      <c r="P37" s="2" t="s">
        <v>88</v>
      </c>
      <c r="Q37" s="2" t="s">
        <v>266</v>
      </c>
      <c r="R37" s="2" t="n">
        <v>4</v>
      </c>
      <c r="S37" s="2" t="n">
        <v>0</v>
      </c>
      <c r="T37" s="2" t="n">
        <v>0.0001</v>
      </c>
      <c r="U37" s="2" t="s">
        <v>267</v>
      </c>
      <c r="V37" s="2"/>
    </row>
    <row r="38" customFormat="false" ht="46.25" hidden="false" customHeight="false" outlineLevel="0" collapsed="false">
      <c r="A38" s="2" t="s">
        <v>268</v>
      </c>
      <c r="B38" s="2" t="s">
        <v>269</v>
      </c>
      <c r="C38" s="2" t="s">
        <v>45</v>
      </c>
      <c r="D38" s="2"/>
      <c r="E38" s="2" t="s">
        <v>127</v>
      </c>
      <c r="F38" s="2" t="s">
        <v>137</v>
      </c>
      <c r="G38" s="2" t="s">
        <v>129</v>
      </c>
      <c r="H38" s="2" t="n">
        <v>1984</v>
      </c>
      <c r="I38" s="2" t="n">
        <v>2021</v>
      </c>
      <c r="J38" s="2" t="n">
        <v>1984</v>
      </c>
      <c r="K38" s="2" t="s">
        <v>49</v>
      </c>
      <c r="L38" s="2" t="s">
        <v>270</v>
      </c>
      <c r="M38" s="2" t="s">
        <v>79</v>
      </c>
      <c r="N38" s="2" t="s">
        <v>271</v>
      </c>
      <c r="O38" s="2" t="s">
        <v>52</v>
      </c>
      <c r="P38" s="2" t="s">
        <v>88</v>
      </c>
      <c r="Q38" s="2" t="s">
        <v>272</v>
      </c>
      <c r="R38" s="2" t="n">
        <v>8</v>
      </c>
      <c r="S38" s="2" t="n">
        <v>0.0071</v>
      </c>
      <c r="T38" s="2" t="n">
        <v>0.0053</v>
      </c>
      <c r="U38" s="2" t="s">
        <v>273</v>
      </c>
      <c r="V38" s="2"/>
    </row>
    <row r="39" customFormat="false" ht="35.05" hidden="false" customHeight="false" outlineLevel="0" collapsed="false">
      <c r="A39" s="2" t="s">
        <v>274</v>
      </c>
      <c r="B39" s="2" t="s">
        <v>275</v>
      </c>
      <c r="C39" s="2" t="s">
        <v>135</v>
      </c>
      <c r="D39" s="2" t="s">
        <v>136</v>
      </c>
      <c r="E39" s="2" t="s">
        <v>127</v>
      </c>
      <c r="F39" s="2" t="s">
        <v>180</v>
      </c>
      <c r="G39" s="2" t="s">
        <v>129</v>
      </c>
      <c r="H39" s="2"/>
      <c r="I39" s="2"/>
      <c r="J39" s="2" t="n">
        <v>1984</v>
      </c>
      <c r="K39" s="2" t="s">
        <v>138</v>
      </c>
      <c r="L39" s="2" t="s">
        <v>276</v>
      </c>
      <c r="M39" s="2"/>
      <c r="N39" s="2" t="s">
        <v>51</v>
      </c>
      <c r="O39" s="2" t="s">
        <v>52</v>
      </c>
      <c r="P39" s="2" t="s">
        <v>88</v>
      </c>
      <c r="Q39" s="2" t="s">
        <v>277</v>
      </c>
      <c r="R39" s="2" t="n">
        <v>4</v>
      </c>
      <c r="S39" s="2" t="n">
        <v>0.0004</v>
      </c>
      <c r="T39" s="2" t="n">
        <v>0.0035</v>
      </c>
      <c r="U39" s="2" t="s">
        <v>278</v>
      </c>
      <c r="V39" s="2"/>
    </row>
    <row r="40" customFormat="false" ht="23.85" hidden="false" customHeight="false" outlineLevel="0" collapsed="false">
      <c r="A40" s="2" t="s">
        <v>279</v>
      </c>
      <c r="B40" s="2" t="s">
        <v>280</v>
      </c>
      <c r="C40" s="2" t="s">
        <v>135</v>
      </c>
      <c r="D40" s="2" t="s">
        <v>136</v>
      </c>
      <c r="E40" s="2" t="s">
        <v>127</v>
      </c>
      <c r="F40" s="2" t="s">
        <v>173</v>
      </c>
      <c r="G40" s="2" t="s">
        <v>129</v>
      </c>
      <c r="H40" s="2" t="n">
        <v>1968</v>
      </c>
      <c r="I40" s="2"/>
      <c r="J40" s="2" t="n">
        <v>1984</v>
      </c>
      <c r="K40" s="2" t="s">
        <v>138</v>
      </c>
      <c r="L40" s="2" t="s">
        <v>281</v>
      </c>
      <c r="M40" s="2"/>
      <c r="N40" s="2" t="s">
        <v>51</v>
      </c>
      <c r="O40" s="2" t="s">
        <v>52</v>
      </c>
      <c r="P40" s="2" t="s">
        <v>53</v>
      </c>
      <c r="Q40" s="2" t="s">
        <v>282</v>
      </c>
      <c r="R40" s="2" t="n">
        <v>2</v>
      </c>
      <c r="S40" s="2" t="n">
        <v>0</v>
      </c>
      <c r="T40" s="2" t="n">
        <v>0</v>
      </c>
      <c r="U40" s="2" t="s">
        <v>283</v>
      </c>
      <c r="V40" s="2"/>
    </row>
    <row r="41" customFormat="false" ht="57.45" hidden="false" customHeight="false" outlineLevel="0" collapsed="false">
      <c r="A41" s="2" t="s">
        <v>284</v>
      </c>
      <c r="B41" s="2" t="s">
        <v>285</v>
      </c>
      <c r="C41" s="2" t="s">
        <v>45</v>
      </c>
      <c r="D41" s="2"/>
      <c r="E41" s="2" t="s">
        <v>127</v>
      </c>
      <c r="F41" s="2" t="s">
        <v>137</v>
      </c>
      <c r="G41" s="2" t="s">
        <v>129</v>
      </c>
      <c r="H41" s="2" t="n">
        <v>1984</v>
      </c>
      <c r="I41" s="2"/>
      <c r="J41" s="2" t="n">
        <v>1984</v>
      </c>
      <c r="K41" s="2" t="s">
        <v>49</v>
      </c>
      <c r="L41" s="2" t="s">
        <v>204</v>
      </c>
      <c r="M41" s="2" t="s">
        <v>79</v>
      </c>
      <c r="N41" s="2" t="s">
        <v>286</v>
      </c>
      <c r="O41" s="2" t="s">
        <v>52</v>
      </c>
      <c r="P41" s="2" t="s">
        <v>88</v>
      </c>
      <c r="Q41" s="2" t="s">
        <v>287</v>
      </c>
      <c r="R41" s="2" t="n">
        <v>21</v>
      </c>
      <c r="S41" s="2" t="n">
        <v>0.0207</v>
      </c>
      <c r="T41" s="2" t="n">
        <v>0.0246</v>
      </c>
      <c r="U41" s="2" t="s">
        <v>288</v>
      </c>
      <c r="V41" s="2" t="s">
        <v>289</v>
      </c>
    </row>
    <row r="42" customFormat="false" ht="35.05" hidden="false" customHeight="false" outlineLevel="0" collapsed="false">
      <c r="A42" s="2" t="s">
        <v>290</v>
      </c>
      <c r="B42" s="2" t="s">
        <v>291</v>
      </c>
      <c r="C42" s="2" t="s">
        <v>135</v>
      </c>
      <c r="D42" s="2" t="s">
        <v>136</v>
      </c>
      <c r="E42" s="2" t="s">
        <v>127</v>
      </c>
      <c r="F42" s="2" t="s">
        <v>180</v>
      </c>
      <c r="G42" s="2" t="s">
        <v>129</v>
      </c>
      <c r="H42" s="2" t="n">
        <v>1969</v>
      </c>
      <c r="I42" s="2"/>
      <c r="J42" s="2" t="n">
        <v>1984</v>
      </c>
      <c r="K42" s="2" t="s">
        <v>138</v>
      </c>
      <c r="L42" s="2" t="s">
        <v>292</v>
      </c>
      <c r="M42" s="2"/>
      <c r="N42" s="2" t="s">
        <v>51</v>
      </c>
      <c r="O42" s="2" t="s">
        <v>52</v>
      </c>
      <c r="P42" s="2" t="s">
        <v>53</v>
      </c>
      <c r="Q42" s="2" t="s">
        <v>293</v>
      </c>
      <c r="R42" s="2" t="n">
        <v>3</v>
      </c>
      <c r="S42" s="2" t="n">
        <v>0</v>
      </c>
      <c r="T42" s="2" t="n">
        <v>0.0002</v>
      </c>
      <c r="U42" s="2" t="s">
        <v>294</v>
      </c>
      <c r="V42" s="2"/>
    </row>
    <row r="43" customFormat="false" ht="46.25" hidden="false" customHeight="false" outlineLevel="0" collapsed="false">
      <c r="A43" s="2" t="s">
        <v>295</v>
      </c>
      <c r="B43" s="2" t="s">
        <v>296</v>
      </c>
      <c r="C43" s="2" t="s">
        <v>45</v>
      </c>
      <c r="D43" s="2"/>
      <c r="E43" s="2" t="s">
        <v>127</v>
      </c>
      <c r="F43" s="2" t="s">
        <v>297</v>
      </c>
      <c r="G43" s="2" t="s">
        <v>129</v>
      </c>
      <c r="H43" s="2" t="n">
        <v>1985</v>
      </c>
      <c r="I43" s="2" t="n">
        <v>1989</v>
      </c>
      <c r="J43" s="2" t="n">
        <v>1985</v>
      </c>
      <c r="K43" s="2" t="s">
        <v>49</v>
      </c>
      <c r="L43" s="2" t="s">
        <v>204</v>
      </c>
      <c r="M43" s="2"/>
      <c r="N43" s="2" t="s">
        <v>298</v>
      </c>
      <c r="O43" s="2" t="s">
        <v>52</v>
      </c>
      <c r="P43" s="2" t="s">
        <v>88</v>
      </c>
      <c r="Q43" s="2" t="s">
        <v>299</v>
      </c>
      <c r="R43" s="2" t="n">
        <v>6</v>
      </c>
      <c r="S43" s="2" t="n">
        <v>0</v>
      </c>
      <c r="T43" s="2" t="n">
        <v>0</v>
      </c>
      <c r="U43" s="2" t="s">
        <v>300</v>
      </c>
      <c r="V43" s="2"/>
    </row>
    <row r="44" customFormat="false" ht="23.85" hidden="false" customHeight="false" outlineLevel="0" collapsed="false">
      <c r="A44" s="2" t="s">
        <v>301</v>
      </c>
      <c r="B44" s="2" t="s">
        <v>302</v>
      </c>
      <c r="C44" s="2" t="s">
        <v>135</v>
      </c>
      <c r="D44" s="2" t="s">
        <v>136</v>
      </c>
      <c r="E44" s="2" t="s">
        <v>127</v>
      </c>
      <c r="F44" s="2" t="s">
        <v>137</v>
      </c>
      <c r="G44" s="2" t="s">
        <v>129</v>
      </c>
      <c r="H44" s="2"/>
      <c r="I44" s="2"/>
      <c r="J44" s="2" t="n">
        <v>1985</v>
      </c>
      <c r="K44" s="2" t="s">
        <v>138</v>
      </c>
      <c r="L44" s="2" t="s">
        <v>303</v>
      </c>
      <c r="M44" s="2"/>
      <c r="N44" s="2" t="s">
        <v>304</v>
      </c>
      <c r="O44" s="2" t="s">
        <v>52</v>
      </c>
      <c r="P44" s="2" t="s">
        <v>53</v>
      </c>
      <c r="Q44" s="2" t="s">
        <v>141</v>
      </c>
      <c r="R44" s="2" t="n">
        <v>3</v>
      </c>
      <c r="S44" s="2" t="n">
        <v>0</v>
      </c>
      <c r="T44" s="2" t="n">
        <v>0</v>
      </c>
      <c r="U44" s="2" t="s">
        <v>305</v>
      </c>
      <c r="V44" s="2"/>
    </row>
    <row r="45" customFormat="false" ht="23.85" hidden="false" customHeight="false" outlineLevel="0" collapsed="false">
      <c r="A45" s="2" t="s">
        <v>306</v>
      </c>
      <c r="B45" s="2" t="s">
        <v>307</v>
      </c>
      <c r="C45" s="2" t="s">
        <v>135</v>
      </c>
      <c r="D45" s="2" t="s">
        <v>211</v>
      </c>
      <c r="E45" s="2" t="s">
        <v>127</v>
      </c>
      <c r="F45" s="2" t="s">
        <v>137</v>
      </c>
      <c r="G45" s="2" t="s">
        <v>129</v>
      </c>
      <c r="H45" s="2"/>
      <c r="I45" s="2" t="n">
        <v>2019</v>
      </c>
      <c r="J45" s="2" t="n">
        <v>1985</v>
      </c>
      <c r="K45" s="2" t="s">
        <v>138</v>
      </c>
      <c r="L45" s="2" t="s">
        <v>308</v>
      </c>
      <c r="M45" s="2"/>
      <c r="N45" s="2" t="s">
        <v>309</v>
      </c>
      <c r="O45" s="2" t="s">
        <v>52</v>
      </c>
      <c r="P45" s="2" t="s">
        <v>53</v>
      </c>
      <c r="Q45" s="2" t="s">
        <v>141</v>
      </c>
      <c r="R45" s="2" t="n">
        <v>1</v>
      </c>
      <c r="S45" s="2" t="n">
        <v>0</v>
      </c>
      <c r="T45" s="2" t="n">
        <v>0</v>
      </c>
      <c r="U45" s="2" t="s">
        <v>310</v>
      </c>
      <c r="V45" s="2"/>
    </row>
    <row r="46" customFormat="false" ht="23.85" hidden="false" customHeight="false" outlineLevel="0" collapsed="false">
      <c r="A46" s="2" t="s">
        <v>311</v>
      </c>
      <c r="B46" s="2" t="s">
        <v>312</v>
      </c>
      <c r="C46" s="2" t="s">
        <v>135</v>
      </c>
      <c r="D46" s="2" t="s">
        <v>211</v>
      </c>
      <c r="E46" s="2" t="s">
        <v>127</v>
      </c>
      <c r="F46" s="2" t="s">
        <v>173</v>
      </c>
      <c r="G46" s="2" t="s">
        <v>129</v>
      </c>
      <c r="H46" s="2" t="n">
        <v>1968</v>
      </c>
      <c r="I46" s="2" t="n">
        <v>1991</v>
      </c>
      <c r="J46" s="2" t="n">
        <v>1985</v>
      </c>
      <c r="K46" s="2" t="s">
        <v>138</v>
      </c>
      <c r="L46" s="2" t="s">
        <v>313</v>
      </c>
      <c r="M46" s="2"/>
      <c r="N46" s="2" t="s">
        <v>314</v>
      </c>
      <c r="O46" s="2" t="s">
        <v>52</v>
      </c>
      <c r="P46" s="2" t="s">
        <v>53</v>
      </c>
      <c r="Q46" s="2" t="s">
        <v>315</v>
      </c>
      <c r="R46" s="2" t="n">
        <v>1</v>
      </c>
      <c r="S46" s="2" t="n">
        <v>0</v>
      </c>
      <c r="T46" s="2" t="n">
        <v>0</v>
      </c>
      <c r="U46" s="2" t="s">
        <v>316</v>
      </c>
      <c r="V46" s="2"/>
    </row>
    <row r="47" customFormat="false" ht="79.85" hidden="false" customHeight="false" outlineLevel="0" collapsed="false">
      <c r="A47" s="2" t="s">
        <v>317</v>
      </c>
      <c r="B47" s="2" t="s">
        <v>318</v>
      </c>
      <c r="C47" s="2" t="s">
        <v>135</v>
      </c>
      <c r="D47" s="2" t="s">
        <v>150</v>
      </c>
      <c r="E47" s="2" t="s">
        <v>127</v>
      </c>
      <c r="F47" s="2" t="s">
        <v>137</v>
      </c>
      <c r="G47" s="2" t="s">
        <v>129</v>
      </c>
      <c r="H47" s="2"/>
      <c r="I47" s="2"/>
      <c r="J47" s="2" t="n">
        <v>1985</v>
      </c>
      <c r="K47" s="2" t="s">
        <v>138</v>
      </c>
      <c r="L47" s="2" t="s">
        <v>319</v>
      </c>
      <c r="M47" s="2"/>
      <c r="N47" s="2" t="s">
        <v>320</v>
      </c>
      <c r="O47" s="2" t="s">
        <v>52</v>
      </c>
      <c r="P47" s="2" t="s">
        <v>88</v>
      </c>
      <c r="Q47" s="2" t="s">
        <v>321</v>
      </c>
      <c r="R47" s="2" t="n">
        <v>28</v>
      </c>
      <c r="S47" s="2" t="n">
        <v>0.0278</v>
      </c>
      <c r="T47" s="2" t="n">
        <v>0.1688</v>
      </c>
      <c r="U47" s="2" t="s">
        <v>322</v>
      </c>
      <c r="V47" s="2"/>
    </row>
    <row r="48" customFormat="false" ht="35.05" hidden="false" customHeight="false" outlineLevel="0" collapsed="false">
      <c r="A48" s="2" t="s">
        <v>323</v>
      </c>
      <c r="B48" s="2" t="s">
        <v>324</v>
      </c>
      <c r="C48" s="2" t="s">
        <v>135</v>
      </c>
      <c r="D48" s="2" t="s">
        <v>136</v>
      </c>
      <c r="E48" s="2" t="s">
        <v>127</v>
      </c>
      <c r="F48" s="2" t="s">
        <v>137</v>
      </c>
      <c r="G48" s="2" t="s">
        <v>129</v>
      </c>
      <c r="H48" s="2" t="n">
        <v>1970</v>
      </c>
      <c r="I48" s="2"/>
      <c r="J48" s="2" t="n">
        <v>1985</v>
      </c>
      <c r="K48" s="2" t="s">
        <v>138</v>
      </c>
      <c r="L48" s="2" t="s">
        <v>325</v>
      </c>
      <c r="M48" s="2"/>
      <c r="N48" s="2" t="s">
        <v>51</v>
      </c>
      <c r="O48" s="2" t="s">
        <v>52</v>
      </c>
      <c r="P48" s="2" t="s">
        <v>53</v>
      </c>
      <c r="Q48" s="2" t="s">
        <v>326</v>
      </c>
      <c r="R48" s="2" t="n">
        <v>3</v>
      </c>
      <c r="S48" s="2" t="n">
        <v>0</v>
      </c>
      <c r="T48" s="2" t="n">
        <v>0</v>
      </c>
      <c r="U48" s="2" t="s">
        <v>327</v>
      </c>
      <c r="V48" s="2"/>
    </row>
    <row r="49" customFormat="false" ht="35.05" hidden="false" customHeight="false" outlineLevel="0" collapsed="false">
      <c r="A49" s="2" t="s">
        <v>328</v>
      </c>
      <c r="B49" s="2" t="s">
        <v>329</v>
      </c>
      <c r="C49" s="2" t="s">
        <v>135</v>
      </c>
      <c r="D49" s="2" t="s">
        <v>136</v>
      </c>
      <c r="E49" s="2" t="s">
        <v>127</v>
      </c>
      <c r="F49" s="2" t="s">
        <v>137</v>
      </c>
      <c r="G49" s="2" t="s">
        <v>129</v>
      </c>
      <c r="H49" s="2" t="n">
        <v>1967</v>
      </c>
      <c r="I49" s="2"/>
      <c r="J49" s="2" t="n">
        <v>1985</v>
      </c>
      <c r="K49" s="2" t="s">
        <v>138</v>
      </c>
      <c r="L49" s="2" t="s">
        <v>330</v>
      </c>
      <c r="M49" s="2"/>
      <c r="N49" s="2" t="s">
        <v>331</v>
      </c>
      <c r="O49" s="2" t="s">
        <v>52</v>
      </c>
      <c r="P49" s="2" t="s">
        <v>88</v>
      </c>
      <c r="Q49" s="2" t="s">
        <v>332</v>
      </c>
      <c r="R49" s="2" t="n">
        <v>7</v>
      </c>
      <c r="S49" s="2" t="n">
        <v>0.0024</v>
      </c>
      <c r="T49" s="2" t="n">
        <v>0.0064</v>
      </c>
      <c r="U49" s="2" t="s">
        <v>333</v>
      </c>
      <c r="V49" s="2"/>
    </row>
    <row r="50" customFormat="false" ht="46.25" hidden="false" customHeight="false" outlineLevel="0" collapsed="false">
      <c r="A50" s="2" t="s">
        <v>334</v>
      </c>
      <c r="B50" s="2" t="s">
        <v>335</v>
      </c>
      <c r="C50" s="2" t="s">
        <v>45</v>
      </c>
      <c r="D50" s="2"/>
      <c r="E50" s="2" t="s">
        <v>127</v>
      </c>
      <c r="F50" s="2" t="s">
        <v>137</v>
      </c>
      <c r="G50" s="2" t="s">
        <v>129</v>
      </c>
      <c r="H50" s="2" t="n">
        <v>1986</v>
      </c>
      <c r="I50" s="2"/>
      <c r="J50" s="2" t="n">
        <v>1986</v>
      </c>
      <c r="K50" s="2" t="s">
        <v>49</v>
      </c>
      <c r="L50" s="2" t="s">
        <v>204</v>
      </c>
      <c r="M50" s="2" t="s">
        <v>79</v>
      </c>
      <c r="N50" s="2" t="s">
        <v>336</v>
      </c>
      <c r="O50" s="2" t="s">
        <v>52</v>
      </c>
      <c r="P50" s="2" t="s">
        <v>88</v>
      </c>
      <c r="Q50" s="2" t="s">
        <v>337</v>
      </c>
      <c r="R50" s="2" t="n">
        <v>4</v>
      </c>
      <c r="S50" s="2" t="n">
        <v>0.0004</v>
      </c>
      <c r="T50" s="2" t="n">
        <v>0</v>
      </c>
      <c r="U50" s="2" t="s">
        <v>338</v>
      </c>
      <c r="V50" s="2"/>
    </row>
    <row r="51" customFormat="false" ht="57.45" hidden="false" customHeight="false" outlineLevel="0" collapsed="false">
      <c r="A51" s="2" t="s">
        <v>339</v>
      </c>
      <c r="B51" s="2" t="s">
        <v>340</v>
      </c>
      <c r="C51" s="2" t="s">
        <v>135</v>
      </c>
      <c r="D51" s="2" t="s">
        <v>136</v>
      </c>
      <c r="E51" s="2" t="s">
        <v>127</v>
      </c>
      <c r="F51" s="2" t="s">
        <v>341</v>
      </c>
      <c r="G51" s="2" t="s">
        <v>129</v>
      </c>
      <c r="H51" s="2" t="n">
        <v>1965</v>
      </c>
      <c r="I51" s="2"/>
      <c r="J51" s="2" t="n">
        <v>1986</v>
      </c>
      <c r="K51" s="2" t="s">
        <v>138</v>
      </c>
      <c r="L51" s="2" t="s">
        <v>342</v>
      </c>
      <c r="M51" s="2"/>
      <c r="N51" s="2" t="s">
        <v>51</v>
      </c>
      <c r="O51" s="2" t="s">
        <v>52</v>
      </c>
      <c r="P51" s="2" t="s">
        <v>88</v>
      </c>
      <c r="Q51" s="2" t="s">
        <v>343</v>
      </c>
      <c r="R51" s="2" t="n">
        <v>6</v>
      </c>
      <c r="S51" s="2" t="n">
        <v>0.0001</v>
      </c>
      <c r="T51" s="2" t="n">
        <v>0.0025</v>
      </c>
      <c r="U51" s="2" t="s">
        <v>344</v>
      </c>
      <c r="V51" s="2"/>
    </row>
    <row r="52" customFormat="false" ht="23.85" hidden="false" customHeight="false" outlineLevel="0" collapsed="false">
      <c r="A52" s="2" t="s">
        <v>345</v>
      </c>
      <c r="B52" s="2" t="s">
        <v>346</v>
      </c>
      <c r="C52" s="2" t="s">
        <v>45</v>
      </c>
      <c r="D52" s="2"/>
      <c r="E52" s="2" t="s">
        <v>127</v>
      </c>
      <c r="F52" s="2" t="s">
        <v>166</v>
      </c>
      <c r="G52" s="2" t="s">
        <v>166</v>
      </c>
      <c r="H52" s="2" t="n">
        <v>1986</v>
      </c>
      <c r="I52" s="2"/>
      <c r="J52" s="2" t="n">
        <v>1986</v>
      </c>
      <c r="K52" s="2" t="s">
        <v>49</v>
      </c>
      <c r="L52" s="2" t="s">
        <v>347</v>
      </c>
      <c r="M52" s="2"/>
      <c r="N52" s="2" t="s">
        <v>51</v>
      </c>
      <c r="O52" s="2" t="s">
        <v>52</v>
      </c>
      <c r="P52" s="2" t="s">
        <v>88</v>
      </c>
      <c r="Q52" s="2" t="s">
        <v>348</v>
      </c>
      <c r="R52" s="2" t="n">
        <v>2</v>
      </c>
      <c r="S52" s="2" t="n">
        <v>0</v>
      </c>
      <c r="T52" s="2" t="n">
        <v>0</v>
      </c>
      <c r="U52" s="2" t="s">
        <v>349</v>
      </c>
      <c r="V52" s="2"/>
    </row>
    <row r="53" customFormat="false" ht="46.25" hidden="false" customHeight="false" outlineLevel="0" collapsed="false">
      <c r="A53" s="2" t="s">
        <v>350</v>
      </c>
      <c r="B53" s="2" t="s">
        <v>351</v>
      </c>
      <c r="C53" s="2" t="s">
        <v>135</v>
      </c>
      <c r="D53" s="2" t="s">
        <v>136</v>
      </c>
      <c r="E53" s="2" t="s">
        <v>127</v>
      </c>
      <c r="F53" s="2" t="s">
        <v>352</v>
      </c>
      <c r="G53" s="2" t="s">
        <v>129</v>
      </c>
      <c r="H53" s="2" t="n">
        <v>1964</v>
      </c>
      <c r="I53" s="2"/>
      <c r="J53" s="2" t="n">
        <v>1986</v>
      </c>
      <c r="K53" s="2" t="s">
        <v>138</v>
      </c>
      <c r="L53" s="2" t="s">
        <v>353</v>
      </c>
      <c r="M53" s="2"/>
      <c r="N53" s="2" t="s">
        <v>51</v>
      </c>
      <c r="O53" s="2" t="s">
        <v>52</v>
      </c>
      <c r="P53" s="2" t="s">
        <v>53</v>
      </c>
      <c r="Q53" s="2" t="s">
        <v>354</v>
      </c>
      <c r="R53" s="2" t="n">
        <v>3</v>
      </c>
      <c r="S53" s="2" t="n">
        <v>0</v>
      </c>
      <c r="T53" s="2" t="n">
        <v>0.0004</v>
      </c>
      <c r="U53" s="2" t="s">
        <v>355</v>
      </c>
      <c r="V53" s="2"/>
    </row>
    <row r="54" customFormat="false" ht="35.05" hidden="false" customHeight="false" outlineLevel="0" collapsed="false">
      <c r="A54" s="2" t="s">
        <v>356</v>
      </c>
      <c r="B54" s="2" t="s">
        <v>357</v>
      </c>
      <c r="C54" s="2" t="s">
        <v>135</v>
      </c>
      <c r="D54" s="2" t="s">
        <v>136</v>
      </c>
      <c r="E54" s="2" t="s">
        <v>127</v>
      </c>
      <c r="F54" s="2" t="s">
        <v>297</v>
      </c>
      <c r="G54" s="2" t="s">
        <v>129</v>
      </c>
      <c r="H54" s="2" t="n">
        <v>1967</v>
      </c>
      <c r="I54" s="2"/>
      <c r="J54" s="2" t="n">
        <v>1987</v>
      </c>
      <c r="K54" s="2" t="s">
        <v>138</v>
      </c>
      <c r="L54" s="2" t="s">
        <v>358</v>
      </c>
      <c r="M54" s="2"/>
      <c r="N54" s="2" t="s">
        <v>51</v>
      </c>
      <c r="O54" s="2" t="s">
        <v>52</v>
      </c>
      <c r="P54" s="2" t="s">
        <v>53</v>
      </c>
      <c r="Q54" s="2" t="s">
        <v>359</v>
      </c>
      <c r="R54" s="2" t="n">
        <v>5</v>
      </c>
      <c r="S54" s="2" t="n">
        <v>0.0007</v>
      </c>
      <c r="T54" s="2" t="n">
        <v>0</v>
      </c>
      <c r="U54" s="2" t="s">
        <v>360</v>
      </c>
      <c r="V54" s="2"/>
    </row>
    <row r="55" customFormat="false" ht="46.25" hidden="false" customHeight="false" outlineLevel="0" collapsed="false">
      <c r="A55" s="2" t="s">
        <v>361</v>
      </c>
      <c r="B55" s="2" t="s">
        <v>362</v>
      </c>
      <c r="C55" s="2" t="s">
        <v>45</v>
      </c>
      <c r="D55" s="2"/>
      <c r="E55" s="2" t="s">
        <v>127</v>
      </c>
      <c r="F55" s="2" t="s">
        <v>137</v>
      </c>
      <c r="G55" s="2" t="s">
        <v>129</v>
      </c>
      <c r="H55" s="2" t="n">
        <v>1987</v>
      </c>
      <c r="I55" s="2"/>
      <c r="J55" s="2" t="n">
        <v>1987</v>
      </c>
      <c r="K55" s="2" t="s">
        <v>49</v>
      </c>
      <c r="L55" s="2" t="s">
        <v>363</v>
      </c>
      <c r="M55" s="2" t="s">
        <v>79</v>
      </c>
      <c r="N55" s="2" t="s">
        <v>364</v>
      </c>
      <c r="O55" s="2" t="s">
        <v>52</v>
      </c>
      <c r="P55" s="2" t="s">
        <v>88</v>
      </c>
      <c r="Q55" s="2" t="s">
        <v>365</v>
      </c>
      <c r="R55" s="2" t="n">
        <v>4</v>
      </c>
      <c r="S55" s="2" t="n">
        <v>0.0055</v>
      </c>
      <c r="T55" s="2" t="n">
        <v>0.0035</v>
      </c>
      <c r="U55" s="2" t="s">
        <v>366</v>
      </c>
      <c r="V55" s="2"/>
    </row>
    <row r="56" customFormat="false" ht="46.25" hidden="false" customHeight="false" outlineLevel="0" collapsed="false">
      <c r="A56" s="2" t="s">
        <v>367</v>
      </c>
      <c r="B56" s="2" t="s">
        <v>368</v>
      </c>
      <c r="C56" s="2" t="s">
        <v>45</v>
      </c>
      <c r="D56" s="2"/>
      <c r="E56" s="2" t="s">
        <v>127</v>
      </c>
      <c r="F56" s="2" t="s">
        <v>137</v>
      </c>
      <c r="G56" s="2" t="s">
        <v>129</v>
      </c>
      <c r="H56" s="2" t="n">
        <v>1987</v>
      </c>
      <c r="I56" s="2" t="n">
        <v>1993</v>
      </c>
      <c r="J56" s="2" t="n">
        <v>1987</v>
      </c>
      <c r="K56" s="2" t="s">
        <v>49</v>
      </c>
      <c r="L56" s="2" t="s">
        <v>369</v>
      </c>
      <c r="M56" s="2" t="s">
        <v>79</v>
      </c>
      <c r="N56" s="2" t="s">
        <v>370</v>
      </c>
      <c r="O56" s="2" t="s">
        <v>52</v>
      </c>
      <c r="P56" s="2" t="s">
        <v>88</v>
      </c>
      <c r="Q56" s="2" t="s">
        <v>371</v>
      </c>
      <c r="R56" s="2" t="n">
        <v>9</v>
      </c>
      <c r="S56" s="2" t="n">
        <v>0.005</v>
      </c>
      <c r="T56" s="2" t="n">
        <v>0.0023</v>
      </c>
      <c r="U56" s="2" t="s">
        <v>372</v>
      </c>
      <c r="V56" s="2" t="s">
        <v>373</v>
      </c>
    </row>
    <row r="57" customFormat="false" ht="35.05" hidden="false" customHeight="false" outlineLevel="0" collapsed="false">
      <c r="A57" s="2" t="s">
        <v>374</v>
      </c>
      <c r="B57" s="2" t="s">
        <v>375</v>
      </c>
      <c r="C57" s="2" t="s">
        <v>45</v>
      </c>
      <c r="D57" s="2"/>
      <c r="E57" s="2" t="s">
        <v>127</v>
      </c>
      <c r="F57" s="2" t="s">
        <v>376</v>
      </c>
      <c r="G57" s="2" t="s">
        <v>129</v>
      </c>
      <c r="H57" s="2" t="n">
        <v>1988</v>
      </c>
      <c r="I57" s="2" t="n">
        <v>1998</v>
      </c>
      <c r="J57" s="2" t="n">
        <v>1988</v>
      </c>
      <c r="K57" s="2" t="s">
        <v>49</v>
      </c>
      <c r="L57" s="2" t="s">
        <v>377</v>
      </c>
      <c r="M57" s="2" t="s">
        <v>79</v>
      </c>
      <c r="N57" s="2" t="s">
        <v>378</v>
      </c>
      <c r="O57" s="2" t="s">
        <v>52</v>
      </c>
      <c r="P57" s="2" t="s">
        <v>53</v>
      </c>
      <c r="Q57" s="2" t="s">
        <v>379</v>
      </c>
      <c r="R57" s="2" t="n">
        <v>3</v>
      </c>
      <c r="S57" s="2" t="n">
        <v>0.0009</v>
      </c>
      <c r="T57" s="2" t="n">
        <v>0</v>
      </c>
      <c r="U57" s="2" t="s">
        <v>380</v>
      </c>
      <c r="V57" s="2"/>
    </row>
    <row r="58" customFormat="false" ht="15" hidden="false" customHeight="false" outlineLevel="0" collapsed="false">
      <c r="A58" s="2" t="s">
        <v>381</v>
      </c>
      <c r="B58" s="2" t="s">
        <v>382</v>
      </c>
      <c r="C58" s="2" t="s">
        <v>135</v>
      </c>
      <c r="D58" s="2" t="s">
        <v>136</v>
      </c>
      <c r="E58" s="2" t="s">
        <v>127</v>
      </c>
      <c r="F58" s="2" t="s">
        <v>137</v>
      </c>
      <c r="G58" s="2" t="s">
        <v>129</v>
      </c>
      <c r="H58" s="2"/>
      <c r="I58" s="2"/>
      <c r="J58" s="2" t="n">
        <v>1988</v>
      </c>
      <c r="K58" s="2" t="s">
        <v>138</v>
      </c>
      <c r="L58" s="2" t="s">
        <v>383</v>
      </c>
      <c r="M58" s="2"/>
      <c r="N58" s="2" t="s">
        <v>51</v>
      </c>
      <c r="O58" s="2" t="s">
        <v>52</v>
      </c>
      <c r="P58" s="2" t="s">
        <v>53</v>
      </c>
      <c r="Q58" s="2" t="s">
        <v>141</v>
      </c>
      <c r="R58" s="2" t="n">
        <v>2</v>
      </c>
      <c r="S58" s="2" t="n">
        <v>0</v>
      </c>
      <c r="T58" s="2" t="n">
        <v>0</v>
      </c>
      <c r="U58" s="2" t="s">
        <v>384</v>
      </c>
      <c r="V58" s="2"/>
    </row>
    <row r="59" customFormat="false" ht="68.65" hidden="false" customHeight="false" outlineLevel="0" collapsed="false">
      <c r="A59" s="2" t="s">
        <v>385</v>
      </c>
      <c r="B59" s="2" t="s">
        <v>386</v>
      </c>
      <c r="C59" s="2" t="s">
        <v>45</v>
      </c>
      <c r="D59" s="2"/>
      <c r="E59" s="2" t="s">
        <v>127</v>
      </c>
      <c r="F59" s="2" t="s">
        <v>387</v>
      </c>
      <c r="G59" s="2" t="s">
        <v>129</v>
      </c>
      <c r="H59" s="2" t="n">
        <v>1988</v>
      </c>
      <c r="I59" s="2"/>
      <c r="J59" s="2" t="n">
        <v>1988</v>
      </c>
      <c r="K59" s="2" t="s">
        <v>49</v>
      </c>
      <c r="L59" s="2" t="s">
        <v>204</v>
      </c>
      <c r="M59" s="2" t="s">
        <v>79</v>
      </c>
      <c r="N59" s="2" t="s">
        <v>388</v>
      </c>
      <c r="O59" s="2" t="s">
        <v>52</v>
      </c>
      <c r="P59" s="2" t="s">
        <v>88</v>
      </c>
      <c r="Q59" s="2" t="s">
        <v>389</v>
      </c>
      <c r="R59" s="2" t="n">
        <v>44</v>
      </c>
      <c r="S59" s="2" t="n">
        <v>0.0983</v>
      </c>
      <c r="T59" s="2" t="n">
        <v>0.0333</v>
      </c>
      <c r="U59" s="2" t="s">
        <v>390</v>
      </c>
      <c r="V59" s="2" t="s">
        <v>391</v>
      </c>
    </row>
    <row r="60" customFormat="false" ht="68.65" hidden="false" customHeight="false" outlineLevel="0" collapsed="false">
      <c r="A60" s="2" t="s">
        <v>392</v>
      </c>
      <c r="B60" s="2" t="s">
        <v>393</v>
      </c>
      <c r="C60" s="2" t="s">
        <v>45</v>
      </c>
      <c r="D60" s="2"/>
      <c r="E60" s="2" t="s">
        <v>127</v>
      </c>
      <c r="F60" s="2" t="s">
        <v>137</v>
      </c>
      <c r="G60" s="2" t="s">
        <v>129</v>
      </c>
      <c r="H60" s="2" t="n">
        <v>1989</v>
      </c>
      <c r="I60" s="2"/>
      <c r="J60" s="2" t="n">
        <v>1989</v>
      </c>
      <c r="K60" s="2" t="s">
        <v>49</v>
      </c>
      <c r="L60" s="2" t="s">
        <v>204</v>
      </c>
      <c r="M60" s="2" t="s">
        <v>79</v>
      </c>
      <c r="N60" s="2" t="s">
        <v>394</v>
      </c>
      <c r="O60" s="2" t="s">
        <v>52</v>
      </c>
      <c r="P60" s="2" t="s">
        <v>88</v>
      </c>
      <c r="Q60" s="2" t="s">
        <v>395</v>
      </c>
      <c r="R60" s="2" t="n">
        <v>36</v>
      </c>
      <c r="S60" s="2" t="n">
        <v>0.0629</v>
      </c>
      <c r="T60" s="2" t="n">
        <v>0.0293</v>
      </c>
      <c r="U60" s="2" t="s">
        <v>396</v>
      </c>
      <c r="V60" s="2" t="s">
        <v>397</v>
      </c>
    </row>
    <row r="61" customFormat="false" ht="57.45" hidden="false" customHeight="false" outlineLevel="0" collapsed="false">
      <c r="A61" s="2" t="s">
        <v>398</v>
      </c>
      <c r="B61" s="2" t="s">
        <v>399</v>
      </c>
      <c r="C61" s="2" t="s">
        <v>135</v>
      </c>
      <c r="D61" s="2" t="s">
        <v>136</v>
      </c>
      <c r="E61" s="2" t="s">
        <v>127</v>
      </c>
      <c r="F61" s="2" t="s">
        <v>400</v>
      </c>
      <c r="G61" s="2" t="s">
        <v>129</v>
      </c>
      <c r="H61" s="2" t="n">
        <v>1971</v>
      </c>
      <c r="I61" s="2"/>
      <c r="J61" s="2" t="n">
        <v>1989</v>
      </c>
      <c r="K61" s="2" t="s">
        <v>138</v>
      </c>
      <c r="L61" s="2" t="s">
        <v>401</v>
      </c>
      <c r="M61" s="2"/>
      <c r="N61" s="2" t="s">
        <v>51</v>
      </c>
      <c r="O61" s="2" t="s">
        <v>52</v>
      </c>
      <c r="P61" s="2" t="s">
        <v>88</v>
      </c>
      <c r="Q61" s="2" t="s">
        <v>402</v>
      </c>
      <c r="R61" s="2" t="n">
        <v>11</v>
      </c>
      <c r="S61" s="2" t="n">
        <v>0.0027</v>
      </c>
      <c r="T61" s="2" t="n">
        <v>0.0194</v>
      </c>
      <c r="U61" s="2" t="s">
        <v>403</v>
      </c>
      <c r="V61" s="2"/>
    </row>
    <row r="62" customFormat="false" ht="23.85" hidden="false" customHeight="false" outlineLevel="0" collapsed="false">
      <c r="A62" s="2" t="s">
        <v>404</v>
      </c>
      <c r="B62" s="2" t="s">
        <v>405</v>
      </c>
      <c r="C62" s="2" t="s">
        <v>135</v>
      </c>
      <c r="D62" s="2" t="s">
        <v>211</v>
      </c>
      <c r="E62" s="2" t="s">
        <v>127</v>
      </c>
      <c r="F62" s="2" t="s">
        <v>137</v>
      </c>
      <c r="G62" s="2" t="s">
        <v>129</v>
      </c>
      <c r="H62" s="2" t="n">
        <v>1968</v>
      </c>
      <c r="I62" s="2" t="n">
        <v>2015</v>
      </c>
      <c r="J62" s="2" t="n">
        <v>1989</v>
      </c>
      <c r="K62" s="2" t="s">
        <v>138</v>
      </c>
      <c r="L62" s="2" t="s">
        <v>406</v>
      </c>
      <c r="M62" s="2"/>
      <c r="N62" s="2" t="s">
        <v>407</v>
      </c>
      <c r="O62" s="2" t="s">
        <v>52</v>
      </c>
      <c r="P62" s="2" t="s">
        <v>53</v>
      </c>
      <c r="Q62" s="2" t="s">
        <v>141</v>
      </c>
      <c r="R62" s="2" t="n">
        <v>1</v>
      </c>
      <c r="S62" s="2" t="n">
        <v>0</v>
      </c>
      <c r="T62" s="2" t="n">
        <v>0</v>
      </c>
      <c r="U62" s="2" t="s">
        <v>408</v>
      </c>
      <c r="V62" s="2"/>
    </row>
    <row r="63" customFormat="false" ht="46.25" hidden="false" customHeight="false" outlineLevel="0" collapsed="false">
      <c r="A63" s="2" t="s">
        <v>409</v>
      </c>
      <c r="B63" s="2" t="s">
        <v>410</v>
      </c>
      <c r="C63" s="2" t="s">
        <v>135</v>
      </c>
      <c r="D63" s="2" t="s">
        <v>136</v>
      </c>
      <c r="E63" s="2" t="s">
        <v>127</v>
      </c>
      <c r="F63" s="2" t="s">
        <v>137</v>
      </c>
      <c r="G63" s="2" t="s">
        <v>129</v>
      </c>
      <c r="H63" s="2" t="n">
        <v>1967</v>
      </c>
      <c r="I63" s="2"/>
      <c r="J63" s="2" t="n">
        <v>1989</v>
      </c>
      <c r="K63" s="2" t="s">
        <v>138</v>
      </c>
      <c r="L63" s="2" t="s">
        <v>411</v>
      </c>
      <c r="M63" s="2"/>
      <c r="N63" s="2" t="s">
        <v>412</v>
      </c>
      <c r="O63" s="2" t="s">
        <v>52</v>
      </c>
      <c r="P63" s="2" t="s">
        <v>53</v>
      </c>
      <c r="Q63" s="2" t="s">
        <v>413</v>
      </c>
      <c r="R63" s="2" t="n">
        <v>7</v>
      </c>
      <c r="S63" s="2" t="n">
        <v>0.002</v>
      </c>
      <c r="T63" s="2" t="n">
        <v>0.0058</v>
      </c>
      <c r="U63" s="2" t="s">
        <v>414</v>
      </c>
      <c r="V63" s="2"/>
    </row>
    <row r="64" customFormat="false" ht="23.85" hidden="false" customHeight="false" outlineLevel="0" collapsed="false">
      <c r="A64" s="2" t="s">
        <v>415</v>
      </c>
      <c r="B64" s="2" t="s">
        <v>416</v>
      </c>
      <c r="C64" s="2" t="s">
        <v>45</v>
      </c>
      <c r="D64" s="2"/>
      <c r="E64" s="2" t="s">
        <v>127</v>
      </c>
      <c r="F64" s="2" t="s">
        <v>137</v>
      </c>
      <c r="G64" s="2" t="s">
        <v>129</v>
      </c>
      <c r="H64" s="2" t="n">
        <v>1990</v>
      </c>
      <c r="I64" s="2" t="n">
        <v>1994</v>
      </c>
      <c r="J64" s="2" t="n">
        <v>1990</v>
      </c>
      <c r="K64" s="2" t="s">
        <v>49</v>
      </c>
      <c r="L64" s="2" t="s">
        <v>204</v>
      </c>
      <c r="M64" s="2" t="s">
        <v>79</v>
      </c>
      <c r="N64" s="2" t="s">
        <v>417</v>
      </c>
      <c r="O64" s="2" t="s">
        <v>52</v>
      </c>
      <c r="P64" s="2" t="s">
        <v>53</v>
      </c>
      <c r="Q64" s="2" t="s">
        <v>418</v>
      </c>
      <c r="R64" s="2" t="n">
        <v>5</v>
      </c>
      <c r="S64" s="2" t="n">
        <v>0.0014</v>
      </c>
      <c r="T64" s="2" t="n">
        <v>0.0006</v>
      </c>
      <c r="U64" s="2" t="s">
        <v>419</v>
      </c>
      <c r="V64" s="2"/>
    </row>
    <row r="65" customFormat="false" ht="35.05" hidden="false" customHeight="false" outlineLevel="0" collapsed="false">
      <c r="A65" s="2" t="s">
        <v>420</v>
      </c>
      <c r="B65" s="2" t="s">
        <v>421</v>
      </c>
      <c r="C65" s="2" t="s">
        <v>135</v>
      </c>
      <c r="D65" s="2" t="s">
        <v>150</v>
      </c>
      <c r="E65" s="2" t="s">
        <v>127</v>
      </c>
      <c r="F65" s="2" t="s">
        <v>137</v>
      </c>
      <c r="G65" s="2" t="s">
        <v>129</v>
      </c>
      <c r="H65" s="2"/>
      <c r="I65" s="2"/>
      <c r="J65" s="2" t="n">
        <v>1991</v>
      </c>
      <c r="K65" s="2" t="s">
        <v>138</v>
      </c>
      <c r="L65" s="2" t="s">
        <v>422</v>
      </c>
      <c r="M65" s="2"/>
      <c r="N65" s="2" t="s">
        <v>51</v>
      </c>
      <c r="O65" s="2" t="s">
        <v>52</v>
      </c>
      <c r="P65" s="2" t="s">
        <v>88</v>
      </c>
      <c r="Q65" s="2" t="s">
        <v>423</v>
      </c>
      <c r="R65" s="2" t="n">
        <v>3</v>
      </c>
      <c r="S65" s="2" t="n">
        <v>0</v>
      </c>
      <c r="T65" s="2" t="n">
        <v>0.0036</v>
      </c>
      <c r="U65" s="2" t="s">
        <v>424</v>
      </c>
      <c r="V65" s="2"/>
    </row>
    <row r="66" customFormat="false" ht="23.85" hidden="false" customHeight="false" outlineLevel="0" collapsed="false">
      <c r="A66" s="2" t="s">
        <v>425</v>
      </c>
      <c r="B66" s="2" t="s">
        <v>426</v>
      </c>
      <c r="C66" s="2" t="s">
        <v>135</v>
      </c>
      <c r="D66" s="2" t="s">
        <v>136</v>
      </c>
      <c r="E66" s="2" t="s">
        <v>127</v>
      </c>
      <c r="F66" s="2" t="s">
        <v>137</v>
      </c>
      <c r="G66" s="2" t="s">
        <v>129</v>
      </c>
      <c r="H66" s="2" t="n">
        <v>1966</v>
      </c>
      <c r="I66" s="2" t="n">
        <v>2018</v>
      </c>
      <c r="J66" s="2" t="n">
        <v>1993</v>
      </c>
      <c r="K66" s="2" t="s">
        <v>138</v>
      </c>
      <c r="L66" s="2" t="s">
        <v>427</v>
      </c>
      <c r="M66" s="2"/>
      <c r="N66" s="2" t="s">
        <v>428</v>
      </c>
      <c r="O66" s="2" t="s">
        <v>52</v>
      </c>
      <c r="P66" s="2" t="s">
        <v>53</v>
      </c>
      <c r="Q66" s="2" t="s">
        <v>141</v>
      </c>
      <c r="R66" s="2" t="n">
        <v>4</v>
      </c>
      <c r="S66" s="2" t="n">
        <v>0.0009</v>
      </c>
      <c r="T66" s="2" t="n">
        <v>0.0012</v>
      </c>
      <c r="U66" s="2" t="s">
        <v>429</v>
      </c>
      <c r="V66" s="2"/>
    </row>
    <row r="67" customFormat="false" ht="15" hidden="false" customHeight="false" outlineLevel="0" collapsed="false">
      <c r="A67" s="2" t="s">
        <v>430</v>
      </c>
      <c r="B67" s="2" t="s">
        <v>431</v>
      </c>
      <c r="C67" s="2" t="s">
        <v>135</v>
      </c>
      <c r="D67" s="2" t="s">
        <v>136</v>
      </c>
      <c r="E67" s="2" t="s">
        <v>127</v>
      </c>
      <c r="F67" s="2" t="s">
        <v>166</v>
      </c>
      <c r="G67" s="2" t="s">
        <v>166</v>
      </c>
      <c r="H67" s="2"/>
      <c r="I67" s="2"/>
      <c r="J67" s="2" t="n">
        <v>1995</v>
      </c>
      <c r="K67" s="2" t="s">
        <v>138</v>
      </c>
      <c r="L67" s="2" t="s">
        <v>432</v>
      </c>
      <c r="M67" s="2"/>
      <c r="N67" s="2" t="s">
        <v>51</v>
      </c>
      <c r="O67" s="2" t="s">
        <v>52</v>
      </c>
      <c r="P67" s="2" t="s">
        <v>53</v>
      </c>
      <c r="Q67" s="2" t="s">
        <v>141</v>
      </c>
      <c r="R67" s="2" t="n">
        <v>2</v>
      </c>
      <c r="S67" s="2" t="n">
        <v>0</v>
      </c>
      <c r="T67" s="2" t="n">
        <v>0</v>
      </c>
      <c r="U67" s="2" t="s">
        <v>433</v>
      </c>
      <c r="V67" s="2"/>
    </row>
    <row r="68" customFormat="false" ht="23.85" hidden="false" customHeight="false" outlineLevel="0" collapsed="false">
      <c r="A68" s="2" t="s">
        <v>434</v>
      </c>
      <c r="B68" s="2" t="s">
        <v>435</v>
      </c>
      <c r="C68" s="2" t="s">
        <v>135</v>
      </c>
      <c r="D68" s="2" t="s">
        <v>136</v>
      </c>
      <c r="E68" s="2" t="s">
        <v>127</v>
      </c>
      <c r="F68" s="2" t="s">
        <v>436</v>
      </c>
      <c r="G68" s="2"/>
      <c r="H68" s="2"/>
      <c r="I68" s="2"/>
      <c r="J68" s="2" t="n">
        <v>1995</v>
      </c>
      <c r="K68" s="2" t="s">
        <v>138</v>
      </c>
      <c r="L68" s="2" t="s">
        <v>437</v>
      </c>
      <c r="M68" s="2"/>
      <c r="N68" s="2" t="s">
        <v>51</v>
      </c>
      <c r="O68" s="2" t="s">
        <v>52</v>
      </c>
      <c r="P68" s="2" t="s">
        <v>53</v>
      </c>
      <c r="Q68" s="2" t="s">
        <v>141</v>
      </c>
      <c r="R68" s="2" t="n">
        <v>3</v>
      </c>
      <c r="S68" s="2" t="n">
        <v>0.0002</v>
      </c>
      <c r="T68" s="2" t="n">
        <v>0.001</v>
      </c>
      <c r="U68" s="2" t="s">
        <v>438</v>
      </c>
      <c r="V68" s="2"/>
    </row>
    <row r="69" customFormat="false" ht="23.85" hidden="false" customHeight="false" outlineLevel="0" collapsed="false">
      <c r="A69" s="2" t="s">
        <v>439</v>
      </c>
      <c r="B69" s="2" t="s">
        <v>440</v>
      </c>
      <c r="C69" s="2" t="s">
        <v>135</v>
      </c>
      <c r="D69" s="2" t="s">
        <v>136</v>
      </c>
      <c r="E69" s="2" t="s">
        <v>127</v>
      </c>
      <c r="F69" s="2" t="s">
        <v>436</v>
      </c>
      <c r="G69" s="2"/>
      <c r="H69" s="2"/>
      <c r="I69" s="2"/>
      <c r="J69" s="2" t="n">
        <v>1997</v>
      </c>
      <c r="K69" s="2" t="s">
        <v>138</v>
      </c>
      <c r="L69" s="2" t="s">
        <v>441</v>
      </c>
      <c r="M69" s="2"/>
      <c r="N69" s="2" t="s">
        <v>51</v>
      </c>
      <c r="O69" s="2" t="s">
        <v>52</v>
      </c>
      <c r="P69" s="2" t="s">
        <v>53</v>
      </c>
      <c r="Q69" s="2" t="s">
        <v>141</v>
      </c>
      <c r="R69" s="2" t="n">
        <v>3</v>
      </c>
      <c r="S69" s="2" t="n">
        <v>0</v>
      </c>
      <c r="T69" s="2" t="n">
        <v>0</v>
      </c>
      <c r="U69" s="2" t="s">
        <v>442</v>
      </c>
      <c r="V69" s="2"/>
    </row>
    <row r="70" customFormat="false" ht="23.85" hidden="false" customHeight="false" outlineLevel="0" collapsed="false">
      <c r="A70" s="2" t="s">
        <v>443</v>
      </c>
      <c r="B70" s="2" t="s">
        <v>444</v>
      </c>
      <c r="C70" s="2" t="s">
        <v>135</v>
      </c>
      <c r="D70" s="2" t="s">
        <v>136</v>
      </c>
      <c r="E70" s="2" t="s">
        <v>127</v>
      </c>
      <c r="F70" s="2" t="s">
        <v>137</v>
      </c>
      <c r="G70" s="2" t="s">
        <v>129</v>
      </c>
      <c r="H70" s="2"/>
      <c r="I70" s="2"/>
      <c r="J70" s="2" t="n">
        <v>1997</v>
      </c>
      <c r="K70" s="2" t="s">
        <v>138</v>
      </c>
      <c r="L70" s="2" t="s">
        <v>445</v>
      </c>
      <c r="M70" s="2"/>
      <c r="N70" s="2" t="s">
        <v>51</v>
      </c>
      <c r="O70" s="2" t="s">
        <v>52</v>
      </c>
      <c r="P70" s="2" t="s">
        <v>53</v>
      </c>
      <c r="Q70" s="2" t="s">
        <v>141</v>
      </c>
      <c r="R70" s="2" t="n">
        <v>2</v>
      </c>
      <c r="S70" s="2" t="n">
        <v>0</v>
      </c>
      <c r="T70" s="2" t="n">
        <v>0</v>
      </c>
      <c r="U70" s="2" t="s">
        <v>446</v>
      </c>
      <c r="V70" s="2"/>
    </row>
    <row r="71" customFormat="false" ht="35.05" hidden="false" customHeight="false" outlineLevel="0" collapsed="false">
      <c r="A71" s="2" t="s">
        <v>447</v>
      </c>
      <c r="B71" s="2" t="s">
        <v>448</v>
      </c>
      <c r="C71" s="2" t="s">
        <v>45</v>
      </c>
      <c r="D71" s="2"/>
      <c r="E71" s="2" t="s">
        <v>449</v>
      </c>
      <c r="F71" s="2" t="s">
        <v>450</v>
      </c>
      <c r="G71" s="2" t="s">
        <v>451</v>
      </c>
      <c r="H71" s="2" t="n">
        <v>1984</v>
      </c>
      <c r="I71" s="2"/>
      <c r="J71" s="2" t="n">
        <v>1984</v>
      </c>
      <c r="K71" s="2" t="s">
        <v>49</v>
      </c>
      <c r="L71" s="2" t="s">
        <v>452</v>
      </c>
      <c r="M71" s="2" t="s">
        <v>79</v>
      </c>
      <c r="N71" s="2" t="s">
        <v>453</v>
      </c>
      <c r="O71" s="2" t="s">
        <v>52</v>
      </c>
      <c r="P71" s="2" t="s">
        <v>88</v>
      </c>
      <c r="Q71" s="2" t="s">
        <v>454</v>
      </c>
      <c r="R71" s="2" t="n">
        <v>3</v>
      </c>
      <c r="S71" s="2" t="n">
        <v>0.0066</v>
      </c>
      <c r="T71" s="2" t="n">
        <v>0</v>
      </c>
      <c r="U71" s="2" t="s">
        <v>455</v>
      </c>
      <c r="V71" s="2"/>
    </row>
    <row r="72" customFormat="false" ht="35.05" hidden="false" customHeight="false" outlineLevel="0" collapsed="false">
      <c r="A72" s="2" t="s">
        <v>456</v>
      </c>
      <c r="B72" s="2" t="s">
        <v>457</v>
      </c>
      <c r="C72" s="2" t="s">
        <v>135</v>
      </c>
      <c r="D72" s="2" t="s">
        <v>211</v>
      </c>
      <c r="E72" s="2" t="s">
        <v>449</v>
      </c>
      <c r="F72" s="2" t="s">
        <v>458</v>
      </c>
      <c r="G72" s="2" t="s">
        <v>129</v>
      </c>
      <c r="H72" s="2"/>
      <c r="I72" s="2"/>
      <c r="J72" s="2" t="n">
        <v>1984</v>
      </c>
      <c r="K72" s="2" t="s">
        <v>138</v>
      </c>
      <c r="L72" s="2" t="s">
        <v>459</v>
      </c>
      <c r="M72" s="2"/>
      <c r="N72" s="2" t="s">
        <v>460</v>
      </c>
      <c r="O72" s="2" t="s">
        <v>52</v>
      </c>
      <c r="P72" s="2" t="s">
        <v>53</v>
      </c>
      <c r="Q72" s="2" t="s">
        <v>141</v>
      </c>
      <c r="R72" s="2" t="n">
        <v>1</v>
      </c>
      <c r="S72" s="2" t="n">
        <v>0</v>
      </c>
      <c r="T72" s="2" t="n">
        <v>0</v>
      </c>
      <c r="U72" s="2" t="s">
        <v>461</v>
      </c>
      <c r="V72" s="2"/>
    </row>
    <row r="73" customFormat="false" ht="23.85" hidden="false" customHeight="false" outlineLevel="0" collapsed="false">
      <c r="A73" s="2" t="s">
        <v>462</v>
      </c>
      <c r="B73" s="2" t="s">
        <v>463</v>
      </c>
      <c r="C73" s="2" t="s">
        <v>135</v>
      </c>
      <c r="D73" s="2" t="s">
        <v>136</v>
      </c>
      <c r="E73" s="2" t="s">
        <v>449</v>
      </c>
      <c r="F73" s="2" t="s">
        <v>464</v>
      </c>
      <c r="G73" s="2" t="s">
        <v>129</v>
      </c>
      <c r="H73" s="2" t="n">
        <v>1969</v>
      </c>
      <c r="I73" s="2"/>
      <c r="J73" s="2" t="n">
        <v>1986</v>
      </c>
      <c r="K73" s="2" t="s">
        <v>138</v>
      </c>
      <c r="L73" s="2" t="s">
        <v>465</v>
      </c>
      <c r="M73" s="2"/>
      <c r="N73" s="2" t="s">
        <v>51</v>
      </c>
      <c r="O73" s="2" t="s">
        <v>52</v>
      </c>
      <c r="P73" s="2" t="s">
        <v>53</v>
      </c>
      <c r="Q73" s="2" t="s">
        <v>141</v>
      </c>
      <c r="R73" s="2" t="n">
        <v>2</v>
      </c>
      <c r="S73" s="2" t="n">
        <v>0</v>
      </c>
      <c r="T73" s="2" t="n">
        <v>0</v>
      </c>
      <c r="U73" s="2" t="s">
        <v>466</v>
      </c>
      <c r="V73" s="2"/>
    </row>
    <row r="74" customFormat="false" ht="23.85" hidden="false" customHeight="false" outlineLevel="0" collapsed="false">
      <c r="A74" s="2" t="s">
        <v>467</v>
      </c>
      <c r="B74" s="2" t="s">
        <v>468</v>
      </c>
      <c r="C74" s="2" t="s">
        <v>135</v>
      </c>
      <c r="D74" s="2" t="s">
        <v>136</v>
      </c>
      <c r="E74" s="2" t="s">
        <v>449</v>
      </c>
      <c r="F74" s="2" t="s">
        <v>469</v>
      </c>
      <c r="G74" s="2" t="s">
        <v>129</v>
      </c>
      <c r="H74" s="2"/>
      <c r="I74" s="2"/>
      <c r="J74" s="2" t="n">
        <v>1986</v>
      </c>
      <c r="K74" s="2" t="s">
        <v>138</v>
      </c>
      <c r="L74" s="2" t="s">
        <v>470</v>
      </c>
      <c r="M74" s="2"/>
      <c r="N74" s="2" t="s">
        <v>254</v>
      </c>
      <c r="O74" s="2" t="s">
        <v>52</v>
      </c>
      <c r="P74" s="2" t="s">
        <v>53</v>
      </c>
      <c r="Q74" s="2" t="s">
        <v>141</v>
      </c>
      <c r="R74" s="2" t="n">
        <v>2</v>
      </c>
      <c r="S74" s="2" t="n">
        <v>0</v>
      </c>
      <c r="T74" s="2" t="n">
        <v>0</v>
      </c>
      <c r="U74" s="2" t="s">
        <v>471</v>
      </c>
      <c r="V74" s="2"/>
    </row>
    <row r="75" customFormat="false" ht="35.05" hidden="false" customHeight="false" outlineLevel="0" collapsed="false">
      <c r="A75" s="2" t="s">
        <v>472</v>
      </c>
      <c r="B75" s="2" t="s">
        <v>473</v>
      </c>
      <c r="C75" s="2" t="s">
        <v>135</v>
      </c>
      <c r="D75" s="2" t="s">
        <v>136</v>
      </c>
      <c r="E75" s="2" t="s">
        <v>449</v>
      </c>
      <c r="F75" s="2" t="s">
        <v>474</v>
      </c>
      <c r="G75" s="2" t="s">
        <v>129</v>
      </c>
      <c r="H75" s="2" t="n">
        <v>1967</v>
      </c>
      <c r="I75" s="2"/>
      <c r="J75" s="2" t="n">
        <v>1986</v>
      </c>
      <c r="K75" s="2" t="s">
        <v>138</v>
      </c>
      <c r="L75" s="2" t="s">
        <v>475</v>
      </c>
      <c r="M75" s="2"/>
      <c r="N75" s="2" t="s">
        <v>476</v>
      </c>
      <c r="O75" s="2" t="s">
        <v>52</v>
      </c>
      <c r="P75" s="2" t="s">
        <v>88</v>
      </c>
      <c r="Q75" s="2" t="s">
        <v>477</v>
      </c>
      <c r="R75" s="2" t="n">
        <v>4</v>
      </c>
      <c r="S75" s="2" t="n">
        <v>0.0003</v>
      </c>
      <c r="T75" s="2" t="n">
        <v>0.0001</v>
      </c>
      <c r="U75" s="2" t="s">
        <v>478</v>
      </c>
      <c r="V75" s="2"/>
    </row>
    <row r="76" customFormat="false" ht="46.25" hidden="false" customHeight="false" outlineLevel="0" collapsed="false">
      <c r="A76" s="2" t="s">
        <v>479</v>
      </c>
      <c r="B76" s="2" t="s">
        <v>480</v>
      </c>
      <c r="C76" s="2" t="s">
        <v>45</v>
      </c>
      <c r="D76" s="2"/>
      <c r="E76" s="2" t="s">
        <v>449</v>
      </c>
      <c r="F76" s="2" t="s">
        <v>481</v>
      </c>
      <c r="G76" s="2" t="s">
        <v>129</v>
      </c>
      <c r="H76" s="2" t="n">
        <v>1986</v>
      </c>
      <c r="I76" s="2"/>
      <c r="J76" s="2" t="n">
        <v>1986</v>
      </c>
      <c r="K76" s="2" t="s">
        <v>49</v>
      </c>
      <c r="L76" s="2" t="s">
        <v>482</v>
      </c>
      <c r="M76" s="2"/>
      <c r="N76" s="2" t="s">
        <v>483</v>
      </c>
      <c r="O76" s="2" t="s">
        <v>52</v>
      </c>
      <c r="P76" s="2" t="s">
        <v>88</v>
      </c>
      <c r="Q76" s="2" t="s">
        <v>484</v>
      </c>
      <c r="R76" s="2" t="n">
        <v>2</v>
      </c>
      <c r="S76" s="2" t="n">
        <v>0.0004</v>
      </c>
      <c r="T76" s="2" t="n">
        <v>0</v>
      </c>
      <c r="U76" s="2" t="s">
        <v>485</v>
      </c>
      <c r="V76" s="2"/>
    </row>
    <row r="77" customFormat="false" ht="35.05" hidden="false" customHeight="false" outlineLevel="0" collapsed="false">
      <c r="A77" s="2" t="s">
        <v>486</v>
      </c>
      <c r="B77" s="2" t="s">
        <v>487</v>
      </c>
      <c r="C77" s="2" t="s">
        <v>135</v>
      </c>
      <c r="D77" s="2" t="s">
        <v>136</v>
      </c>
      <c r="E77" s="2" t="s">
        <v>449</v>
      </c>
      <c r="F77" s="2" t="s">
        <v>488</v>
      </c>
      <c r="G77" s="2" t="s">
        <v>129</v>
      </c>
      <c r="H77" s="2" t="n">
        <v>1967</v>
      </c>
      <c r="I77" s="2"/>
      <c r="J77" s="2" t="n">
        <v>1986</v>
      </c>
      <c r="K77" s="2" t="s">
        <v>138</v>
      </c>
      <c r="L77" s="2" t="s">
        <v>489</v>
      </c>
      <c r="M77" s="2"/>
      <c r="N77" s="2" t="s">
        <v>51</v>
      </c>
      <c r="O77" s="2" t="s">
        <v>52</v>
      </c>
      <c r="P77" s="2" t="s">
        <v>53</v>
      </c>
      <c r="Q77" s="2" t="s">
        <v>490</v>
      </c>
      <c r="R77" s="2" t="n">
        <v>4</v>
      </c>
      <c r="S77" s="2" t="n">
        <v>0.0003</v>
      </c>
      <c r="T77" s="2" t="n">
        <v>0.0002</v>
      </c>
      <c r="U77" s="2" t="s">
        <v>491</v>
      </c>
      <c r="V77" s="2"/>
    </row>
    <row r="78" customFormat="false" ht="23.85" hidden="false" customHeight="false" outlineLevel="0" collapsed="false">
      <c r="A78" s="2" t="s">
        <v>492</v>
      </c>
      <c r="B78" s="2" t="s">
        <v>493</v>
      </c>
      <c r="C78" s="2" t="s">
        <v>135</v>
      </c>
      <c r="D78" s="2" t="s">
        <v>136</v>
      </c>
      <c r="E78" s="2" t="s">
        <v>449</v>
      </c>
      <c r="F78" s="2" t="s">
        <v>488</v>
      </c>
      <c r="G78" s="2" t="s">
        <v>129</v>
      </c>
      <c r="H78" s="2"/>
      <c r="I78" s="2"/>
      <c r="J78" s="2" t="n">
        <v>1986</v>
      </c>
      <c r="K78" s="2" t="s">
        <v>138</v>
      </c>
      <c r="L78" s="2" t="s">
        <v>494</v>
      </c>
      <c r="M78" s="2"/>
      <c r="N78" s="2" t="s">
        <v>51</v>
      </c>
      <c r="O78" s="2" t="s">
        <v>52</v>
      </c>
      <c r="P78" s="2" t="s">
        <v>53</v>
      </c>
      <c r="Q78" s="2" t="s">
        <v>141</v>
      </c>
      <c r="R78" s="2" t="n">
        <v>3</v>
      </c>
      <c r="S78" s="2" t="n">
        <v>0</v>
      </c>
      <c r="T78" s="2" t="n">
        <v>0</v>
      </c>
      <c r="U78" s="2" t="s">
        <v>495</v>
      </c>
      <c r="V78" s="2"/>
    </row>
    <row r="79" customFormat="false" ht="57.45" hidden="false" customHeight="false" outlineLevel="0" collapsed="false">
      <c r="A79" s="2" t="s">
        <v>496</v>
      </c>
      <c r="B79" s="2" t="s">
        <v>497</v>
      </c>
      <c r="C79" s="2" t="s">
        <v>45</v>
      </c>
      <c r="D79" s="2"/>
      <c r="E79" s="2" t="s">
        <v>449</v>
      </c>
      <c r="F79" s="2" t="s">
        <v>498</v>
      </c>
      <c r="G79" s="2" t="s">
        <v>451</v>
      </c>
      <c r="H79" s="2" t="n">
        <v>1987</v>
      </c>
      <c r="I79" s="2"/>
      <c r="J79" s="2" t="n">
        <v>1987</v>
      </c>
      <c r="K79" s="2" t="s">
        <v>49</v>
      </c>
      <c r="L79" s="2" t="s">
        <v>499</v>
      </c>
      <c r="M79" s="2" t="s">
        <v>79</v>
      </c>
      <c r="N79" s="2" t="s">
        <v>500</v>
      </c>
      <c r="O79" s="2" t="s">
        <v>52</v>
      </c>
      <c r="P79" s="2" t="s">
        <v>88</v>
      </c>
      <c r="Q79" s="2" t="s">
        <v>501</v>
      </c>
      <c r="R79" s="2" t="n">
        <v>18</v>
      </c>
      <c r="S79" s="2" t="n">
        <v>0.0136</v>
      </c>
      <c r="T79" s="2" t="n">
        <v>0.0071</v>
      </c>
      <c r="U79" s="2" t="s">
        <v>502</v>
      </c>
      <c r="V79" s="2" t="s">
        <v>503</v>
      </c>
    </row>
    <row r="80" customFormat="false" ht="68.65" hidden="false" customHeight="false" outlineLevel="0" collapsed="false">
      <c r="A80" s="2" t="s">
        <v>504</v>
      </c>
      <c r="B80" s="2" t="s">
        <v>505</v>
      </c>
      <c r="C80" s="2" t="s">
        <v>45</v>
      </c>
      <c r="D80" s="2"/>
      <c r="E80" s="2" t="s">
        <v>449</v>
      </c>
      <c r="F80" s="2" t="s">
        <v>506</v>
      </c>
      <c r="G80" s="2" t="s">
        <v>451</v>
      </c>
      <c r="H80" s="2" t="n">
        <v>1987</v>
      </c>
      <c r="I80" s="2"/>
      <c r="J80" s="2" t="n">
        <v>1987</v>
      </c>
      <c r="K80" s="2" t="s">
        <v>49</v>
      </c>
      <c r="L80" s="2" t="s">
        <v>204</v>
      </c>
      <c r="M80" s="2" t="s">
        <v>79</v>
      </c>
      <c r="N80" s="2" t="s">
        <v>507</v>
      </c>
      <c r="O80" s="2" t="s">
        <v>52</v>
      </c>
      <c r="P80" s="2" t="s">
        <v>88</v>
      </c>
      <c r="Q80" s="2" t="s">
        <v>508</v>
      </c>
      <c r="R80" s="2" t="n">
        <v>20</v>
      </c>
      <c r="S80" s="2" t="n">
        <v>0.0311</v>
      </c>
      <c r="T80" s="2" t="n">
        <v>0.0649</v>
      </c>
      <c r="U80" s="2" t="s">
        <v>509</v>
      </c>
      <c r="V80" s="2" t="s">
        <v>510</v>
      </c>
    </row>
    <row r="81" customFormat="false" ht="35.05" hidden="false" customHeight="false" outlineLevel="0" collapsed="false">
      <c r="A81" s="2" t="s">
        <v>511</v>
      </c>
      <c r="B81" s="2" t="s">
        <v>512</v>
      </c>
      <c r="C81" s="2" t="s">
        <v>135</v>
      </c>
      <c r="D81" s="2" t="s">
        <v>136</v>
      </c>
      <c r="E81" s="2" t="s">
        <v>449</v>
      </c>
      <c r="F81" s="2" t="s">
        <v>513</v>
      </c>
      <c r="G81" s="2" t="s">
        <v>451</v>
      </c>
      <c r="H81" s="2" t="n">
        <v>1971</v>
      </c>
      <c r="I81" s="2"/>
      <c r="J81" s="2" t="n">
        <v>1987</v>
      </c>
      <c r="K81" s="2" t="s">
        <v>138</v>
      </c>
      <c r="L81" s="2" t="s">
        <v>514</v>
      </c>
      <c r="M81" s="2"/>
      <c r="N81" s="2" t="s">
        <v>51</v>
      </c>
      <c r="O81" s="2" t="s">
        <v>52</v>
      </c>
      <c r="P81" s="2" t="s">
        <v>53</v>
      </c>
      <c r="Q81" s="2" t="s">
        <v>515</v>
      </c>
      <c r="R81" s="2" t="n">
        <v>3</v>
      </c>
      <c r="S81" s="2" t="n">
        <v>0</v>
      </c>
      <c r="T81" s="2" t="n">
        <v>0.0004</v>
      </c>
      <c r="U81" s="2" t="s">
        <v>516</v>
      </c>
      <c r="V81" s="2"/>
    </row>
    <row r="82" customFormat="false" ht="23.85" hidden="false" customHeight="false" outlineLevel="0" collapsed="false">
      <c r="A82" s="2" t="s">
        <v>517</v>
      </c>
      <c r="B82" s="2" t="s">
        <v>518</v>
      </c>
      <c r="C82" s="2" t="s">
        <v>135</v>
      </c>
      <c r="D82" s="2" t="s">
        <v>136</v>
      </c>
      <c r="E82" s="2" t="s">
        <v>449</v>
      </c>
      <c r="F82" s="2" t="s">
        <v>519</v>
      </c>
      <c r="G82" s="2" t="s">
        <v>129</v>
      </c>
      <c r="H82" s="2"/>
      <c r="I82" s="2"/>
      <c r="J82" s="2" t="n">
        <v>1987</v>
      </c>
      <c r="K82" s="2" t="s">
        <v>138</v>
      </c>
      <c r="L82" s="2" t="s">
        <v>520</v>
      </c>
      <c r="M82" s="2"/>
      <c r="N82" s="2" t="s">
        <v>51</v>
      </c>
      <c r="O82" s="2" t="s">
        <v>52</v>
      </c>
      <c r="P82" s="2" t="s">
        <v>53</v>
      </c>
      <c r="Q82" s="2" t="s">
        <v>141</v>
      </c>
      <c r="R82" s="2" t="n">
        <v>2</v>
      </c>
      <c r="S82" s="2" t="n">
        <v>0</v>
      </c>
      <c r="T82" s="2" t="n">
        <v>0</v>
      </c>
      <c r="U82" s="2" t="s">
        <v>521</v>
      </c>
      <c r="V82" s="2"/>
    </row>
    <row r="83" customFormat="false" ht="23.85" hidden="false" customHeight="false" outlineLevel="0" collapsed="false">
      <c r="A83" s="2" t="s">
        <v>522</v>
      </c>
      <c r="B83" s="2" t="s">
        <v>523</v>
      </c>
      <c r="C83" s="2" t="s">
        <v>135</v>
      </c>
      <c r="D83" s="2" t="s">
        <v>136</v>
      </c>
      <c r="E83" s="2" t="s">
        <v>449</v>
      </c>
      <c r="F83" s="2" t="s">
        <v>506</v>
      </c>
      <c r="G83" s="2" t="s">
        <v>451</v>
      </c>
      <c r="H83" s="2"/>
      <c r="I83" s="2"/>
      <c r="J83" s="2" t="n">
        <v>1987</v>
      </c>
      <c r="K83" s="2" t="s">
        <v>138</v>
      </c>
      <c r="L83" s="2" t="s">
        <v>524</v>
      </c>
      <c r="M83" s="2"/>
      <c r="N83" s="2" t="s">
        <v>51</v>
      </c>
      <c r="O83" s="2" t="s">
        <v>52</v>
      </c>
      <c r="P83" s="2" t="s">
        <v>88</v>
      </c>
      <c r="Q83" s="2" t="s">
        <v>525</v>
      </c>
      <c r="R83" s="2" t="n">
        <v>2</v>
      </c>
      <c r="S83" s="2" t="n">
        <v>0</v>
      </c>
      <c r="T83" s="2" t="n">
        <v>0</v>
      </c>
      <c r="U83" s="2" t="s">
        <v>526</v>
      </c>
      <c r="V83" s="2"/>
    </row>
    <row r="84" customFormat="false" ht="35.05" hidden="false" customHeight="false" outlineLevel="0" collapsed="false">
      <c r="A84" s="2" t="s">
        <v>527</v>
      </c>
      <c r="B84" s="2" t="s">
        <v>528</v>
      </c>
      <c r="C84" s="2" t="s">
        <v>135</v>
      </c>
      <c r="D84" s="2" t="s">
        <v>136</v>
      </c>
      <c r="E84" s="2" t="s">
        <v>449</v>
      </c>
      <c r="F84" s="2" t="s">
        <v>498</v>
      </c>
      <c r="G84" s="2" t="s">
        <v>451</v>
      </c>
      <c r="H84" s="2" t="n">
        <v>1971</v>
      </c>
      <c r="I84" s="2" t="n">
        <v>2020</v>
      </c>
      <c r="J84" s="2" t="n">
        <v>1987</v>
      </c>
      <c r="K84" s="2" t="s">
        <v>138</v>
      </c>
      <c r="L84" s="2" t="s">
        <v>529</v>
      </c>
      <c r="M84" s="2"/>
      <c r="N84" s="2" t="s">
        <v>530</v>
      </c>
      <c r="O84" s="2" t="s">
        <v>52</v>
      </c>
      <c r="P84" s="2" t="s">
        <v>88</v>
      </c>
      <c r="Q84" s="2" t="s">
        <v>531</v>
      </c>
      <c r="R84" s="2" t="n">
        <v>3</v>
      </c>
      <c r="S84" s="2" t="n">
        <v>0</v>
      </c>
      <c r="T84" s="2" t="n">
        <v>0.0004</v>
      </c>
      <c r="U84" s="2" t="s">
        <v>532</v>
      </c>
      <c r="V84" s="2"/>
    </row>
    <row r="85" customFormat="false" ht="23.85" hidden="false" customHeight="false" outlineLevel="0" collapsed="false">
      <c r="A85" s="2" t="s">
        <v>533</v>
      </c>
      <c r="B85" s="2" t="s">
        <v>534</v>
      </c>
      <c r="C85" s="2" t="s">
        <v>135</v>
      </c>
      <c r="D85" s="2" t="s">
        <v>211</v>
      </c>
      <c r="E85" s="2" t="s">
        <v>449</v>
      </c>
      <c r="F85" s="2" t="s">
        <v>137</v>
      </c>
      <c r="G85" s="2" t="s">
        <v>129</v>
      </c>
      <c r="H85" s="2"/>
      <c r="I85" s="2"/>
      <c r="J85" s="2" t="n">
        <v>1987</v>
      </c>
      <c r="K85" s="2" t="s">
        <v>138</v>
      </c>
      <c r="L85" s="2" t="s">
        <v>535</v>
      </c>
      <c r="M85" s="2"/>
      <c r="N85" s="2" t="s">
        <v>51</v>
      </c>
      <c r="O85" s="2" t="s">
        <v>52</v>
      </c>
      <c r="P85" s="2" t="s">
        <v>53</v>
      </c>
      <c r="Q85" s="2" t="s">
        <v>141</v>
      </c>
      <c r="R85" s="2" t="n">
        <v>1</v>
      </c>
      <c r="S85" s="2" t="n">
        <v>0</v>
      </c>
      <c r="T85" s="2" t="n">
        <v>0</v>
      </c>
      <c r="U85" s="2" t="s">
        <v>536</v>
      </c>
      <c r="V85" s="2"/>
    </row>
    <row r="86" customFormat="false" ht="23.85" hidden="false" customHeight="false" outlineLevel="0" collapsed="false">
      <c r="A86" s="2" t="s">
        <v>537</v>
      </c>
      <c r="B86" s="2" t="s">
        <v>538</v>
      </c>
      <c r="C86" s="2" t="s">
        <v>135</v>
      </c>
      <c r="D86" s="2" t="s">
        <v>136</v>
      </c>
      <c r="E86" s="2" t="s">
        <v>449</v>
      </c>
      <c r="F86" s="2" t="s">
        <v>539</v>
      </c>
      <c r="G86" s="2" t="s">
        <v>166</v>
      </c>
      <c r="H86" s="2"/>
      <c r="I86" s="2"/>
      <c r="J86" s="2" t="n">
        <v>1987</v>
      </c>
      <c r="K86" s="2" t="s">
        <v>138</v>
      </c>
      <c r="L86" s="2" t="s">
        <v>540</v>
      </c>
      <c r="M86" s="2"/>
      <c r="N86" s="2" t="s">
        <v>51</v>
      </c>
      <c r="O86" s="2" t="s">
        <v>52</v>
      </c>
      <c r="P86" s="2" t="s">
        <v>53</v>
      </c>
      <c r="Q86" s="2" t="s">
        <v>141</v>
      </c>
      <c r="R86" s="2" t="n">
        <v>2</v>
      </c>
      <c r="S86" s="2" t="n">
        <v>0</v>
      </c>
      <c r="T86" s="2" t="n">
        <v>0</v>
      </c>
      <c r="U86" s="2" t="s">
        <v>541</v>
      </c>
      <c r="V86" s="2"/>
    </row>
    <row r="87" customFormat="false" ht="46.25" hidden="false" customHeight="false" outlineLevel="0" collapsed="false">
      <c r="A87" s="2" t="s">
        <v>542</v>
      </c>
      <c r="B87" s="2" t="s">
        <v>543</v>
      </c>
      <c r="C87" s="2" t="s">
        <v>45</v>
      </c>
      <c r="D87" s="2"/>
      <c r="E87" s="2" t="s">
        <v>449</v>
      </c>
      <c r="F87" s="2" t="s">
        <v>539</v>
      </c>
      <c r="G87" s="2" t="s">
        <v>166</v>
      </c>
      <c r="H87" s="2" t="n">
        <v>1988</v>
      </c>
      <c r="I87" s="2"/>
      <c r="J87" s="2" t="n">
        <v>1988</v>
      </c>
      <c r="K87" s="2" t="s">
        <v>49</v>
      </c>
      <c r="L87" s="2" t="s">
        <v>544</v>
      </c>
      <c r="M87" s="2" t="s">
        <v>545</v>
      </c>
      <c r="N87" s="2" t="s">
        <v>546</v>
      </c>
      <c r="O87" s="2" t="s">
        <v>52</v>
      </c>
      <c r="P87" s="2" t="s">
        <v>88</v>
      </c>
      <c r="Q87" s="2" t="s">
        <v>547</v>
      </c>
      <c r="R87" s="2" t="n">
        <v>9</v>
      </c>
      <c r="S87" s="2" t="n">
        <v>0.0039</v>
      </c>
      <c r="T87" s="2" t="n">
        <v>0.0078</v>
      </c>
      <c r="U87" s="2" t="s">
        <v>548</v>
      </c>
      <c r="V87" s="2"/>
    </row>
    <row r="88" customFormat="false" ht="91" hidden="false" customHeight="false" outlineLevel="0" collapsed="false">
      <c r="A88" s="2" t="s">
        <v>549</v>
      </c>
      <c r="B88" s="2" t="s">
        <v>550</v>
      </c>
      <c r="C88" s="2" t="s">
        <v>45</v>
      </c>
      <c r="D88" s="2"/>
      <c r="E88" s="2" t="s">
        <v>449</v>
      </c>
      <c r="F88" s="2" t="s">
        <v>551</v>
      </c>
      <c r="G88" s="2" t="s">
        <v>129</v>
      </c>
      <c r="H88" s="2" t="n">
        <v>1988</v>
      </c>
      <c r="I88" s="2"/>
      <c r="J88" s="2" t="n">
        <v>1988</v>
      </c>
      <c r="K88" s="2" t="s">
        <v>49</v>
      </c>
      <c r="L88" s="2" t="s">
        <v>204</v>
      </c>
      <c r="M88" s="2" t="s">
        <v>79</v>
      </c>
      <c r="N88" s="2" t="s">
        <v>552</v>
      </c>
      <c r="O88" s="2" t="s">
        <v>52</v>
      </c>
      <c r="P88" s="2" t="s">
        <v>88</v>
      </c>
      <c r="Q88" s="2" t="s">
        <v>553</v>
      </c>
      <c r="R88" s="2" t="n">
        <v>38</v>
      </c>
      <c r="S88" s="2" t="n">
        <v>0.0637</v>
      </c>
      <c r="T88" s="2" t="n">
        <v>0.0577</v>
      </c>
      <c r="U88" s="2" t="s">
        <v>554</v>
      </c>
      <c r="V88" s="2" t="s">
        <v>555</v>
      </c>
    </row>
    <row r="89" customFormat="false" ht="23.85" hidden="false" customHeight="false" outlineLevel="0" collapsed="false">
      <c r="A89" s="2" t="s">
        <v>556</v>
      </c>
      <c r="B89" s="2" t="s">
        <v>557</v>
      </c>
      <c r="C89" s="2" t="s">
        <v>135</v>
      </c>
      <c r="D89" s="2" t="s">
        <v>136</v>
      </c>
      <c r="E89" s="2" t="s">
        <v>449</v>
      </c>
      <c r="F89" s="2" t="s">
        <v>558</v>
      </c>
      <c r="G89" s="2" t="s">
        <v>129</v>
      </c>
      <c r="H89" s="2"/>
      <c r="I89" s="2"/>
      <c r="J89" s="2" t="n">
        <v>1988</v>
      </c>
      <c r="K89" s="2" t="s">
        <v>138</v>
      </c>
      <c r="L89" s="2" t="s">
        <v>559</v>
      </c>
      <c r="M89" s="2"/>
      <c r="N89" s="2" t="s">
        <v>51</v>
      </c>
      <c r="O89" s="2" t="s">
        <v>52</v>
      </c>
      <c r="P89" s="2" t="s">
        <v>53</v>
      </c>
      <c r="Q89" s="2" t="s">
        <v>560</v>
      </c>
      <c r="R89" s="2" t="n">
        <v>2</v>
      </c>
      <c r="S89" s="2" t="n">
        <v>0</v>
      </c>
      <c r="T89" s="2" t="n">
        <v>0</v>
      </c>
      <c r="U89" s="2" t="s">
        <v>561</v>
      </c>
      <c r="V89" s="2"/>
    </row>
    <row r="90" customFormat="false" ht="23.85" hidden="false" customHeight="false" outlineLevel="0" collapsed="false">
      <c r="A90" s="2" t="s">
        <v>562</v>
      </c>
      <c r="B90" s="2" t="s">
        <v>563</v>
      </c>
      <c r="C90" s="2" t="s">
        <v>135</v>
      </c>
      <c r="D90" s="2" t="s">
        <v>136</v>
      </c>
      <c r="E90" s="2" t="s">
        <v>449</v>
      </c>
      <c r="F90" s="2" t="s">
        <v>498</v>
      </c>
      <c r="G90" s="2" t="s">
        <v>451</v>
      </c>
      <c r="H90" s="2"/>
      <c r="I90" s="2"/>
      <c r="J90" s="2" t="n">
        <v>1990</v>
      </c>
      <c r="K90" s="2" t="s">
        <v>138</v>
      </c>
      <c r="L90" s="2" t="s">
        <v>564</v>
      </c>
      <c r="M90" s="2"/>
      <c r="N90" s="2" t="s">
        <v>565</v>
      </c>
      <c r="O90" s="2" t="s">
        <v>52</v>
      </c>
      <c r="P90" s="2" t="s">
        <v>53</v>
      </c>
      <c r="Q90" s="2" t="s">
        <v>566</v>
      </c>
      <c r="R90" s="2" t="n">
        <v>3</v>
      </c>
      <c r="S90" s="2" t="n">
        <v>0</v>
      </c>
      <c r="T90" s="2" t="n">
        <v>0.0003</v>
      </c>
      <c r="U90" s="2" t="s">
        <v>567</v>
      </c>
      <c r="V90" s="2"/>
    </row>
    <row r="91" customFormat="false" ht="35.05" hidden="false" customHeight="false" outlineLevel="0" collapsed="false">
      <c r="A91" s="2" t="s">
        <v>568</v>
      </c>
      <c r="B91" s="2" t="s">
        <v>569</v>
      </c>
      <c r="C91" s="2" t="s">
        <v>135</v>
      </c>
      <c r="D91" s="2" t="s">
        <v>136</v>
      </c>
      <c r="E91" s="2" t="s">
        <v>449</v>
      </c>
      <c r="F91" s="2" t="s">
        <v>570</v>
      </c>
      <c r="G91" s="2" t="s">
        <v>129</v>
      </c>
      <c r="H91" s="2" t="n">
        <v>1970</v>
      </c>
      <c r="I91" s="2"/>
      <c r="J91" s="2" t="n">
        <v>1990</v>
      </c>
      <c r="K91" s="2" t="s">
        <v>138</v>
      </c>
      <c r="L91" s="2" t="s">
        <v>571</v>
      </c>
      <c r="M91" s="2"/>
      <c r="N91" s="2" t="s">
        <v>51</v>
      </c>
      <c r="O91" s="2" t="s">
        <v>52</v>
      </c>
      <c r="P91" s="2" t="s">
        <v>53</v>
      </c>
      <c r="Q91" s="2" t="s">
        <v>560</v>
      </c>
      <c r="R91" s="2" t="n">
        <v>2</v>
      </c>
      <c r="S91" s="2" t="n">
        <v>0</v>
      </c>
      <c r="T91" s="2" t="n">
        <v>0</v>
      </c>
      <c r="U91" s="2" t="s">
        <v>572</v>
      </c>
      <c r="V91" s="2"/>
    </row>
    <row r="92" customFormat="false" ht="46.25" hidden="false" customHeight="false" outlineLevel="0" collapsed="false">
      <c r="A92" s="2" t="s">
        <v>573</v>
      </c>
      <c r="B92" s="2" t="s">
        <v>574</v>
      </c>
      <c r="C92" s="2" t="s">
        <v>45</v>
      </c>
      <c r="D92" s="2"/>
      <c r="E92" s="2" t="s">
        <v>449</v>
      </c>
      <c r="F92" s="2" t="s">
        <v>575</v>
      </c>
      <c r="G92" s="2" t="s">
        <v>129</v>
      </c>
      <c r="H92" s="2" t="n">
        <v>1990</v>
      </c>
      <c r="I92" s="2"/>
      <c r="J92" s="2" t="n">
        <v>1990</v>
      </c>
      <c r="K92" s="2" t="s">
        <v>49</v>
      </c>
      <c r="L92" s="2" t="s">
        <v>204</v>
      </c>
      <c r="M92" s="2" t="s">
        <v>79</v>
      </c>
      <c r="N92" s="2" t="s">
        <v>576</v>
      </c>
      <c r="O92" s="2" t="s">
        <v>52</v>
      </c>
      <c r="P92" s="2" t="s">
        <v>88</v>
      </c>
      <c r="Q92" s="2" t="s">
        <v>577</v>
      </c>
      <c r="R92" s="2" t="n">
        <v>14</v>
      </c>
      <c r="S92" s="2" t="n">
        <v>0.01</v>
      </c>
      <c r="T92" s="2" t="n">
        <v>0.0258</v>
      </c>
      <c r="U92" s="2" t="s">
        <v>578</v>
      </c>
      <c r="V92" s="2" t="s">
        <v>579</v>
      </c>
    </row>
    <row r="93" customFormat="false" ht="35.05" hidden="false" customHeight="false" outlineLevel="0" collapsed="false">
      <c r="A93" s="2" t="s">
        <v>580</v>
      </c>
      <c r="B93" s="2" t="s">
        <v>581</v>
      </c>
      <c r="C93" s="2" t="s">
        <v>135</v>
      </c>
      <c r="D93" s="2" t="s">
        <v>136</v>
      </c>
      <c r="E93" s="2" t="s">
        <v>449</v>
      </c>
      <c r="F93" s="2" t="s">
        <v>582</v>
      </c>
      <c r="G93" s="2" t="s">
        <v>129</v>
      </c>
      <c r="H93" s="2" t="n">
        <v>1970</v>
      </c>
      <c r="I93" s="2"/>
      <c r="J93" s="2" t="n">
        <v>1990</v>
      </c>
      <c r="K93" s="2" t="s">
        <v>138</v>
      </c>
      <c r="L93" s="2" t="s">
        <v>583</v>
      </c>
      <c r="M93" s="2"/>
      <c r="N93" s="2" t="s">
        <v>584</v>
      </c>
      <c r="O93" s="2" t="s">
        <v>52</v>
      </c>
      <c r="P93" s="2" t="s">
        <v>53</v>
      </c>
      <c r="Q93" s="2" t="s">
        <v>585</v>
      </c>
      <c r="R93" s="2" t="n">
        <v>4</v>
      </c>
      <c r="S93" s="2" t="n">
        <v>0</v>
      </c>
      <c r="T93" s="2" t="n">
        <v>0.0014</v>
      </c>
      <c r="U93" s="2" t="s">
        <v>586</v>
      </c>
      <c r="V93" s="2"/>
    </row>
    <row r="94" customFormat="false" ht="35.05" hidden="false" customHeight="false" outlineLevel="0" collapsed="false">
      <c r="A94" s="2" t="s">
        <v>587</v>
      </c>
      <c r="B94" s="2" t="s">
        <v>588</v>
      </c>
      <c r="C94" s="2" t="s">
        <v>45</v>
      </c>
      <c r="D94" s="2"/>
      <c r="E94" s="2" t="s">
        <v>449</v>
      </c>
      <c r="F94" s="2" t="s">
        <v>498</v>
      </c>
      <c r="G94" s="2" t="s">
        <v>451</v>
      </c>
      <c r="H94" s="2" t="n">
        <v>1990</v>
      </c>
      <c r="I94" s="2"/>
      <c r="J94" s="2" t="n">
        <v>1990</v>
      </c>
      <c r="K94" s="2" t="s">
        <v>49</v>
      </c>
      <c r="L94" s="2" t="s">
        <v>482</v>
      </c>
      <c r="M94" s="2" t="s">
        <v>79</v>
      </c>
      <c r="N94" s="2" t="s">
        <v>589</v>
      </c>
      <c r="O94" s="2" t="s">
        <v>52</v>
      </c>
      <c r="P94" s="2" t="s">
        <v>53</v>
      </c>
      <c r="Q94" s="2" t="s">
        <v>590</v>
      </c>
      <c r="R94" s="2" t="n">
        <v>8</v>
      </c>
      <c r="S94" s="2" t="n">
        <v>0.0029</v>
      </c>
      <c r="T94" s="2" t="n">
        <v>0.0016</v>
      </c>
      <c r="U94" s="2" t="s">
        <v>591</v>
      </c>
      <c r="V94" s="2"/>
    </row>
    <row r="95" customFormat="false" ht="35.05" hidden="false" customHeight="false" outlineLevel="0" collapsed="false">
      <c r="A95" s="2" t="s">
        <v>592</v>
      </c>
      <c r="B95" s="2" t="s">
        <v>593</v>
      </c>
      <c r="C95" s="2" t="s">
        <v>135</v>
      </c>
      <c r="D95" s="2" t="s">
        <v>136</v>
      </c>
      <c r="E95" s="2" t="s">
        <v>449</v>
      </c>
      <c r="F95" s="2" t="s">
        <v>498</v>
      </c>
      <c r="G95" s="2" t="s">
        <v>451</v>
      </c>
      <c r="H95" s="2" t="n">
        <v>1971</v>
      </c>
      <c r="I95" s="2"/>
      <c r="J95" s="2" t="n">
        <v>1990</v>
      </c>
      <c r="K95" s="2" t="s">
        <v>138</v>
      </c>
      <c r="L95" s="2" t="s">
        <v>594</v>
      </c>
      <c r="M95" s="2"/>
      <c r="N95" s="2" t="s">
        <v>595</v>
      </c>
      <c r="O95" s="2" t="s">
        <v>52</v>
      </c>
      <c r="P95" s="2" t="s">
        <v>53</v>
      </c>
      <c r="Q95" s="2" t="s">
        <v>596</v>
      </c>
      <c r="R95" s="2" t="n">
        <v>3</v>
      </c>
      <c r="S95" s="2" t="n">
        <v>0.0001</v>
      </c>
      <c r="T95" s="2" t="n">
        <v>0.0007</v>
      </c>
      <c r="U95" s="2" t="s">
        <v>597</v>
      </c>
      <c r="V95" s="2"/>
    </row>
    <row r="96" customFormat="false" ht="35.05" hidden="false" customHeight="false" outlineLevel="0" collapsed="false">
      <c r="A96" s="2" t="s">
        <v>598</v>
      </c>
      <c r="B96" s="2" t="s">
        <v>599</v>
      </c>
      <c r="C96" s="2" t="s">
        <v>45</v>
      </c>
      <c r="D96" s="2"/>
      <c r="E96" s="2" t="s">
        <v>449</v>
      </c>
      <c r="F96" s="2" t="s">
        <v>137</v>
      </c>
      <c r="G96" s="2" t="s">
        <v>129</v>
      </c>
      <c r="H96" s="2" t="n">
        <v>1992</v>
      </c>
      <c r="I96" s="2" t="n">
        <v>1994</v>
      </c>
      <c r="J96" s="2" t="n">
        <v>1992</v>
      </c>
      <c r="K96" s="2" t="s">
        <v>49</v>
      </c>
      <c r="L96" s="2" t="s">
        <v>600</v>
      </c>
      <c r="M96" s="2" t="s">
        <v>545</v>
      </c>
      <c r="N96" s="2" t="s">
        <v>601</v>
      </c>
      <c r="O96" s="2" t="s">
        <v>52</v>
      </c>
      <c r="P96" s="2" t="s">
        <v>53</v>
      </c>
      <c r="Q96" s="2" t="s">
        <v>602</v>
      </c>
      <c r="R96" s="2" t="n">
        <v>4</v>
      </c>
      <c r="S96" s="2" t="n">
        <v>0.0002</v>
      </c>
      <c r="T96" s="2" t="n">
        <v>0.0014</v>
      </c>
      <c r="U96" s="2" t="s">
        <v>603</v>
      </c>
      <c r="V96" s="2"/>
    </row>
    <row r="97" customFormat="false" ht="23.85" hidden="false" customHeight="false" outlineLevel="0" collapsed="false">
      <c r="A97" s="2" t="s">
        <v>604</v>
      </c>
      <c r="B97" s="2" t="s">
        <v>605</v>
      </c>
      <c r="C97" s="2" t="s">
        <v>45</v>
      </c>
      <c r="D97" s="2"/>
      <c r="E97" s="2" t="s">
        <v>449</v>
      </c>
      <c r="F97" s="2" t="s">
        <v>173</v>
      </c>
      <c r="G97" s="2" t="s">
        <v>129</v>
      </c>
      <c r="H97" s="2" t="n">
        <v>1992</v>
      </c>
      <c r="I97" s="2" t="n">
        <v>2003</v>
      </c>
      <c r="J97" s="2" t="n">
        <v>1992</v>
      </c>
      <c r="K97" s="2" t="s">
        <v>49</v>
      </c>
      <c r="L97" s="2" t="s">
        <v>606</v>
      </c>
      <c r="M97" s="2"/>
      <c r="N97" s="2" t="s">
        <v>607</v>
      </c>
      <c r="O97" s="2" t="s">
        <v>52</v>
      </c>
      <c r="P97" s="2" t="s">
        <v>53</v>
      </c>
      <c r="Q97" s="2" t="s">
        <v>54</v>
      </c>
      <c r="R97" s="2" t="n">
        <v>3</v>
      </c>
      <c r="S97" s="2" t="n">
        <v>0</v>
      </c>
      <c r="T97" s="2" t="n">
        <v>0</v>
      </c>
      <c r="U97" s="2" t="s">
        <v>608</v>
      </c>
      <c r="V97" s="2"/>
    </row>
    <row r="98" customFormat="false" ht="35.05" hidden="false" customHeight="false" outlineLevel="0" collapsed="false">
      <c r="A98" s="2" t="s">
        <v>609</v>
      </c>
      <c r="B98" s="2" t="s">
        <v>610</v>
      </c>
      <c r="C98" s="2" t="s">
        <v>45</v>
      </c>
      <c r="D98" s="2"/>
      <c r="E98" s="2" t="s">
        <v>449</v>
      </c>
      <c r="F98" s="2" t="s">
        <v>611</v>
      </c>
      <c r="G98" s="2" t="s">
        <v>129</v>
      </c>
      <c r="H98" s="2" t="n">
        <v>1993</v>
      </c>
      <c r="I98" s="2"/>
      <c r="J98" s="2" t="n">
        <v>1993</v>
      </c>
      <c r="K98" s="2" t="s">
        <v>49</v>
      </c>
      <c r="L98" s="2" t="s">
        <v>612</v>
      </c>
      <c r="M98" s="2"/>
      <c r="N98" s="2" t="s">
        <v>254</v>
      </c>
      <c r="O98" s="2" t="s">
        <v>52</v>
      </c>
      <c r="P98" s="2" t="s">
        <v>53</v>
      </c>
      <c r="Q98" s="2" t="s">
        <v>613</v>
      </c>
      <c r="R98" s="2" t="n">
        <v>4</v>
      </c>
      <c r="S98" s="2" t="n">
        <v>0.0007</v>
      </c>
      <c r="T98" s="2" t="n">
        <v>0.005</v>
      </c>
      <c r="U98" s="2" t="s">
        <v>614</v>
      </c>
      <c r="V98" s="2"/>
    </row>
    <row r="99" customFormat="false" ht="23.85" hidden="false" customHeight="false" outlineLevel="0" collapsed="false">
      <c r="A99" s="2" t="s">
        <v>615</v>
      </c>
      <c r="B99" s="2" t="s">
        <v>616</v>
      </c>
      <c r="C99" s="2" t="s">
        <v>135</v>
      </c>
      <c r="D99" s="2" t="s">
        <v>211</v>
      </c>
      <c r="E99" s="2" t="s">
        <v>449</v>
      </c>
      <c r="F99" s="2" t="s">
        <v>617</v>
      </c>
      <c r="G99" s="2" t="s">
        <v>129</v>
      </c>
      <c r="H99" s="2" t="n">
        <v>1970</v>
      </c>
      <c r="I99" s="2" t="n">
        <v>2020</v>
      </c>
      <c r="J99" s="2" t="n">
        <v>1993</v>
      </c>
      <c r="K99" s="2" t="s">
        <v>138</v>
      </c>
      <c r="L99" s="2" t="s">
        <v>618</v>
      </c>
      <c r="M99" s="2"/>
      <c r="N99" s="2" t="s">
        <v>619</v>
      </c>
      <c r="O99" s="2" t="s">
        <v>52</v>
      </c>
      <c r="P99" s="2" t="s">
        <v>53</v>
      </c>
      <c r="Q99" s="2" t="s">
        <v>141</v>
      </c>
      <c r="R99" s="2" t="n">
        <v>1</v>
      </c>
      <c r="S99" s="2" t="n">
        <v>0</v>
      </c>
      <c r="T99" s="2" t="n">
        <v>0</v>
      </c>
      <c r="U99" s="2" t="s">
        <v>620</v>
      </c>
      <c r="V99" s="2"/>
    </row>
    <row r="100" customFormat="false" ht="46.25" hidden="false" customHeight="false" outlineLevel="0" collapsed="false">
      <c r="A100" s="2" t="s">
        <v>621</v>
      </c>
      <c r="B100" s="2" t="s">
        <v>622</v>
      </c>
      <c r="C100" s="2" t="s">
        <v>45</v>
      </c>
      <c r="D100" s="2"/>
      <c r="E100" s="2" t="s">
        <v>449</v>
      </c>
      <c r="F100" s="2" t="s">
        <v>137</v>
      </c>
      <c r="G100" s="2" t="s">
        <v>129</v>
      </c>
      <c r="H100" s="2" t="n">
        <v>1993</v>
      </c>
      <c r="I100" s="2"/>
      <c r="J100" s="2" t="n">
        <v>1993</v>
      </c>
      <c r="K100" s="2" t="s">
        <v>49</v>
      </c>
      <c r="L100" s="2" t="s">
        <v>623</v>
      </c>
      <c r="M100" s="2" t="s">
        <v>79</v>
      </c>
      <c r="N100" s="2" t="s">
        <v>624</v>
      </c>
      <c r="O100" s="2" t="s">
        <v>52</v>
      </c>
      <c r="P100" s="2" t="s">
        <v>88</v>
      </c>
      <c r="Q100" s="2" t="s">
        <v>625</v>
      </c>
      <c r="R100" s="2" t="n">
        <v>16</v>
      </c>
      <c r="S100" s="2" t="n">
        <v>0.0092</v>
      </c>
      <c r="T100" s="2" t="n">
        <v>0.0212</v>
      </c>
      <c r="U100" s="2" t="s">
        <v>626</v>
      </c>
      <c r="V100" s="2" t="s">
        <v>627</v>
      </c>
    </row>
    <row r="101" customFormat="false" ht="23.85" hidden="false" customHeight="false" outlineLevel="0" collapsed="false">
      <c r="A101" s="2" t="s">
        <v>628</v>
      </c>
      <c r="B101" s="2" t="s">
        <v>629</v>
      </c>
      <c r="C101" s="2" t="s">
        <v>45</v>
      </c>
      <c r="D101" s="2"/>
      <c r="E101" s="2" t="s">
        <v>449</v>
      </c>
      <c r="F101" s="2" t="s">
        <v>630</v>
      </c>
      <c r="G101" s="2" t="s">
        <v>451</v>
      </c>
      <c r="H101" s="2" t="n">
        <v>1994</v>
      </c>
      <c r="I101" s="2"/>
      <c r="J101" s="2" t="n">
        <v>1994</v>
      </c>
      <c r="K101" s="2" t="s">
        <v>49</v>
      </c>
      <c r="L101" s="2" t="s">
        <v>631</v>
      </c>
      <c r="M101" s="2"/>
      <c r="N101" s="2" t="s">
        <v>254</v>
      </c>
      <c r="O101" s="2" t="s">
        <v>52</v>
      </c>
      <c r="P101" s="2" t="s">
        <v>53</v>
      </c>
      <c r="Q101" s="2" t="s">
        <v>54</v>
      </c>
      <c r="R101" s="2" t="n">
        <v>4</v>
      </c>
      <c r="S101" s="2" t="n">
        <v>0.0003</v>
      </c>
      <c r="T101" s="2" t="n">
        <v>0.0021</v>
      </c>
      <c r="U101" s="2" t="s">
        <v>632</v>
      </c>
      <c r="V101" s="2"/>
    </row>
    <row r="102" customFormat="false" ht="35.05" hidden="false" customHeight="false" outlineLevel="0" collapsed="false">
      <c r="A102" s="2" t="s">
        <v>633</v>
      </c>
      <c r="B102" s="2" t="s">
        <v>634</v>
      </c>
      <c r="C102" s="2" t="s">
        <v>45</v>
      </c>
      <c r="D102" s="2"/>
      <c r="E102" s="2" t="s">
        <v>449</v>
      </c>
      <c r="F102" s="2" t="s">
        <v>635</v>
      </c>
      <c r="G102" s="2" t="s">
        <v>129</v>
      </c>
      <c r="H102" s="2" t="n">
        <v>1995</v>
      </c>
      <c r="I102" s="2" t="n">
        <v>2017</v>
      </c>
      <c r="J102" s="2" t="n">
        <v>1995</v>
      </c>
      <c r="K102" s="2" t="s">
        <v>49</v>
      </c>
      <c r="L102" s="2" t="s">
        <v>636</v>
      </c>
      <c r="M102" s="2"/>
      <c r="N102" s="2" t="s">
        <v>637</v>
      </c>
      <c r="O102" s="2" t="s">
        <v>52</v>
      </c>
      <c r="P102" s="2" t="s">
        <v>53</v>
      </c>
      <c r="Q102" s="2" t="s">
        <v>638</v>
      </c>
      <c r="R102" s="2" t="n">
        <v>8</v>
      </c>
      <c r="S102" s="2" t="n">
        <v>0.0301</v>
      </c>
      <c r="T102" s="2" t="n">
        <v>0.0087</v>
      </c>
      <c r="U102" s="2" t="s">
        <v>639</v>
      </c>
      <c r="V102" s="2"/>
    </row>
    <row r="103" customFormat="false" ht="23.85" hidden="false" customHeight="false" outlineLevel="0" collapsed="false">
      <c r="A103" s="2" t="s">
        <v>640</v>
      </c>
      <c r="B103" s="2" t="s">
        <v>641</v>
      </c>
      <c r="C103" s="2" t="s">
        <v>135</v>
      </c>
      <c r="D103" s="2" t="s">
        <v>136</v>
      </c>
      <c r="E103" s="2" t="s">
        <v>449</v>
      </c>
      <c r="F103" s="2" t="s">
        <v>137</v>
      </c>
      <c r="G103" s="2" t="s">
        <v>129</v>
      </c>
      <c r="H103" s="2"/>
      <c r="I103" s="2"/>
      <c r="J103" s="2" t="n">
        <v>1995</v>
      </c>
      <c r="K103" s="2" t="s">
        <v>138</v>
      </c>
      <c r="L103" s="2" t="s">
        <v>642</v>
      </c>
      <c r="M103" s="2"/>
      <c r="N103" s="2" t="s">
        <v>51</v>
      </c>
      <c r="O103" s="2" t="s">
        <v>52</v>
      </c>
      <c r="P103" s="2" t="s">
        <v>53</v>
      </c>
      <c r="Q103" s="2" t="s">
        <v>141</v>
      </c>
      <c r="R103" s="2" t="n">
        <v>3</v>
      </c>
      <c r="S103" s="2" t="n">
        <v>0</v>
      </c>
      <c r="T103" s="2" t="n">
        <v>0.0017</v>
      </c>
      <c r="U103" s="2" t="s">
        <v>643</v>
      </c>
      <c r="V103" s="2"/>
    </row>
    <row r="104" customFormat="false" ht="46.25" hidden="false" customHeight="false" outlineLevel="0" collapsed="false">
      <c r="A104" s="2" t="s">
        <v>644</v>
      </c>
      <c r="B104" s="2" t="s">
        <v>645</v>
      </c>
      <c r="C104" s="2" t="s">
        <v>45</v>
      </c>
      <c r="D104" s="2"/>
      <c r="E104" s="2" t="s">
        <v>449</v>
      </c>
      <c r="F104" s="2" t="s">
        <v>165</v>
      </c>
      <c r="G104" s="2" t="s">
        <v>166</v>
      </c>
      <c r="H104" s="2" t="n">
        <v>1996</v>
      </c>
      <c r="I104" s="2" t="n">
        <v>2001</v>
      </c>
      <c r="J104" s="2" t="n">
        <v>1996</v>
      </c>
      <c r="K104" s="2" t="s">
        <v>49</v>
      </c>
      <c r="L104" s="2" t="s">
        <v>646</v>
      </c>
      <c r="M104" s="2" t="s">
        <v>79</v>
      </c>
      <c r="N104" s="2" t="s">
        <v>647</v>
      </c>
      <c r="O104" s="2" t="s">
        <v>52</v>
      </c>
      <c r="P104" s="2" t="s">
        <v>88</v>
      </c>
      <c r="Q104" s="2" t="s">
        <v>648</v>
      </c>
      <c r="R104" s="2" t="n">
        <v>10</v>
      </c>
      <c r="S104" s="2" t="n">
        <v>0.0048</v>
      </c>
      <c r="T104" s="2" t="n">
        <v>0.0037</v>
      </c>
      <c r="U104" s="2" t="s">
        <v>649</v>
      </c>
      <c r="V104" s="2"/>
    </row>
    <row r="105" customFormat="false" ht="35.05" hidden="false" customHeight="false" outlineLevel="0" collapsed="false">
      <c r="A105" s="2" t="s">
        <v>650</v>
      </c>
      <c r="B105" s="2" t="s">
        <v>651</v>
      </c>
      <c r="C105" s="2" t="s">
        <v>45</v>
      </c>
      <c r="D105" s="2"/>
      <c r="E105" s="2" t="s">
        <v>449</v>
      </c>
      <c r="F105" s="2" t="s">
        <v>137</v>
      </c>
      <c r="G105" s="2" t="s">
        <v>129</v>
      </c>
      <c r="H105" s="2" t="n">
        <v>1996</v>
      </c>
      <c r="I105" s="2"/>
      <c r="J105" s="2" t="n">
        <v>1996</v>
      </c>
      <c r="K105" s="2" t="s">
        <v>49</v>
      </c>
      <c r="L105" s="2" t="s">
        <v>204</v>
      </c>
      <c r="M105" s="2" t="s">
        <v>545</v>
      </c>
      <c r="N105" s="2" t="s">
        <v>652</v>
      </c>
      <c r="O105" s="2" t="s">
        <v>52</v>
      </c>
      <c r="P105" s="2" t="s">
        <v>88</v>
      </c>
      <c r="Q105" s="2" t="s">
        <v>653</v>
      </c>
      <c r="R105" s="2" t="n">
        <v>2</v>
      </c>
      <c r="S105" s="2" t="n">
        <v>0.0007</v>
      </c>
      <c r="T105" s="2" t="n">
        <v>0</v>
      </c>
      <c r="U105" s="2" t="s">
        <v>654</v>
      </c>
      <c r="V105" s="2"/>
    </row>
    <row r="106" customFormat="false" ht="35.05" hidden="false" customHeight="false" outlineLevel="0" collapsed="false">
      <c r="A106" s="2" t="s">
        <v>655</v>
      </c>
      <c r="B106" s="2" t="s">
        <v>656</v>
      </c>
      <c r="C106" s="2" t="s">
        <v>45</v>
      </c>
      <c r="D106" s="2"/>
      <c r="E106" s="2" t="s">
        <v>449</v>
      </c>
      <c r="F106" s="2" t="s">
        <v>376</v>
      </c>
      <c r="G106" s="2" t="s">
        <v>129</v>
      </c>
      <c r="H106" s="2" t="n">
        <v>1997</v>
      </c>
      <c r="I106" s="2"/>
      <c r="J106" s="2" t="n">
        <v>1997</v>
      </c>
      <c r="K106" s="2" t="s">
        <v>49</v>
      </c>
      <c r="L106" s="2" t="s">
        <v>657</v>
      </c>
      <c r="M106" s="2"/>
      <c r="N106" s="2" t="s">
        <v>658</v>
      </c>
      <c r="O106" s="2" t="s">
        <v>52</v>
      </c>
      <c r="P106" s="2" t="s">
        <v>88</v>
      </c>
      <c r="Q106" s="2" t="s">
        <v>659</v>
      </c>
      <c r="R106" s="2" t="n">
        <v>7</v>
      </c>
      <c r="S106" s="2" t="n">
        <v>0.0029</v>
      </c>
      <c r="T106" s="2" t="n">
        <v>0.0004</v>
      </c>
      <c r="U106" s="2" t="s">
        <v>660</v>
      </c>
      <c r="V106" s="2"/>
    </row>
    <row r="107" customFormat="false" ht="23.85" hidden="false" customHeight="false" outlineLevel="0" collapsed="false">
      <c r="A107" s="2" t="s">
        <v>661</v>
      </c>
      <c r="B107" s="2" t="s">
        <v>662</v>
      </c>
      <c r="C107" s="2" t="s">
        <v>135</v>
      </c>
      <c r="D107" s="2" t="s">
        <v>136</v>
      </c>
      <c r="E107" s="2" t="s">
        <v>449</v>
      </c>
      <c r="F107" s="2" t="s">
        <v>137</v>
      </c>
      <c r="G107" s="2" t="s">
        <v>129</v>
      </c>
      <c r="H107" s="2"/>
      <c r="I107" s="2"/>
      <c r="J107" s="2" t="n">
        <v>1997</v>
      </c>
      <c r="K107" s="2" t="s">
        <v>138</v>
      </c>
      <c r="L107" s="2" t="s">
        <v>663</v>
      </c>
      <c r="M107" s="2"/>
      <c r="N107" s="2" t="s">
        <v>664</v>
      </c>
      <c r="O107" s="2" t="s">
        <v>52</v>
      </c>
      <c r="P107" s="2" t="s">
        <v>53</v>
      </c>
      <c r="Q107" s="2" t="s">
        <v>293</v>
      </c>
      <c r="R107" s="2" t="n">
        <v>2</v>
      </c>
      <c r="S107" s="2" t="n">
        <v>0</v>
      </c>
      <c r="T107" s="2" t="n">
        <v>0</v>
      </c>
      <c r="U107" s="2" t="s">
        <v>665</v>
      </c>
      <c r="V107" s="2"/>
    </row>
    <row r="108" customFormat="false" ht="35.05" hidden="false" customHeight="false" outlineLevel="0" collapsed="false">
      <c r="A108" s="2" t="s">
        <v>666</v>
      </c>
      <c r="B108" s="2" t="s">
        <v>667</v>
      </c>
      <c r="C108" s="2" t="s">
        <v>135</v>
      </c>
      <c r="D108" s="2" t="s">
        <v>136</v>
      </c>
      <c r="E108" s="2" t="s">
        <v>449</v>
      </c>
      <c r="F108" s="2" t="s">
        <v>668</v>
      </c>
      <c r="G108" s="2" t="s">
        <v>166</v>
      </c>
      <c r="H108" s="2" t="n">
        <v>1974</v>
      </c>
      <c r="I108" s="2"/>
      <c r="J108" s="2" t="n">
        <v>1997</v>
      </c>
      <c r="K108" s="2" t="s">
        <v>138</v>
      </c>
      <c r="L108" s="2" t="s">
        <v>669</v>
      </c>
      <c r="M108" s="2"/>
      <c r="N108" s="2" t="s">
        <v>670</v>
      </c>
      <c r="O108" s="2" t="s">
        <v>52</v>
      </c>
      <c r="P108" s="2" t="s">
        <v>53</v>
      </c>
      <c r="Q108" s="2" t="s">
        <v>671</v>
      </c>
      <c r="R108" s="2" t="n">
        <v>4</v>
      </c>
      <c r="S108" s="2" t="n">
        <v>0.0005</v>
      </c>
      <c r="T108" s="2" t="n">
        <v>0.0013</v>
      </c>
      <c r="U108" s="2" t="s">
        <v>672</v>
      </c>
      <c r="V108" s="2"/>
    </row>
    <row r="109" customFormat="false" ht="35.05" hidden="false" customHeight="false" outlineLevel="0" collapsed="false">
      <c r="A109" s="2" t="s">
        <v>673</v>
      </c>
      <c r="B109" s="2" t="s">
        <v>674</v>
      </c>
      <c r="C109" s="2" t="s">
        <v>45</v>
      </c>
      <c r="D109" s="2"/>
      <c r="E109" s="2" t="s">
        <v>449</v>
      </c>
      <c r="F109" s="2" t="s">
        <v>166</v>
      </c>
      <c r="G109" s="2" t="s">
        <v>166</v>
      </c>
      <c r="H109" s="2" t="n">
        <v>1999</v>
      </c>
      <c r="I109" s="2"/>
      <c r="J109" s="2" t="n">
        <v>1999</v>
      </c>
      <c r="K109" s="2" t="s">
        <v>49</v>
      </c>
      <c r="L109" s="2" t="s">
        <v>675</v>
      </c>
      <c r="M109" s="2" t="s">
        <v>545</v>
      </c>
      <c r="N109" s="2" t="s">
        <v>676</v>
      </c>
      <c r="O109" s="2" t="s">
        <v>52</v>
      </c>
      <c r="P109" s="2" t="s">
        <v>88</v>
      </c>
      <c r="Q109" s="2" t="s">
        <v>677</v>
      </c>
      <c r="R109" s="2" t="n">
        <v>6</v>
      </c>
      <c r="S109" s="2" t="n">
        <v>0.0016</v>
      </c>
      <c r="T109" s="2" t="n">
        <v>0</v>
      </c>
      <c r="U109" s="2" t="s">
        <v>678</v>
      </c>
      <c r="V109" s="2"/>
    </row>
    <row r="110" customFormat="false" ht="35.05" hidden="false" customHeight="false" outlineLevel="0" collapsed="false">
      <c r="A110" s="2" t="s">
        <v>679</v>
      </c>
      <c r="B110" s="2" t="s">
        <v>680</v>
      </c>
      <c r="C110" s="2" t="s">
        <v>135</v>
      </c>
      <c r="D110" s="2" t="s">
        <v>136</v>
      </c>
      <c r="E110" s="2" t="s">
        <v>449</v>
      </c>
      <c r="F110" s="2" t="s">
        <v>630</v>
      </c>
      <c r="G110" s="2" t="s">
        <v>451</v>
      </c>
      <c r="H110" s="2"/>
      <c r="I110" s="2"/>
      <c r="J110" s="2" t="n">
        <v>2000</v>
      </c>
      <c r="K110" s="2" t="s">
        <v>138</v>
      </c>
      <c r="L110" s="2" t="s">
        <v>681</v>
      </c>
      <c r="M110" s="2"/>
      <c r="N110" s="2" t="s">
        <v>51</v>
      </c>
      <c r="O110" s="2" t="s">
        <v>52</v>
      </c>
      <c r="P110" s="2" t="s">
        <v>88</v>
      </c>
      <c r="Q110" s="2" t="s">
        <v>682</v>
      </c>
      <c r="R110" s="2" t="n">
        <v>4</v>
      </c>
      <c r="S110" s="2" t="n">
        <v>0.0005</v>
      </c>
      <c r="T110" s="2" t="n">
        <v>0.0005</v>
      </c>
      <c r="U110" s="2" t="s">
        <v>683</v>
      </c>
      <c r="V110" s="2"/>
    </row>
    <row r="111" customFormat="false" ht="46.25" hidden="false" customHeight="false" outlineLevel="0" collapsed="false">
      <c r="A111" s="2" t="s">
        <v>684</v>
      </c>
      <c r="B111" s="2" t="s">
        <v>685</v>
      </c>
      <c r="C111" s="2" t="s">
        <v>135</v>
      </c>
      <c r="D111" s="2" t="s">
        <v>150</v>
      </c>
      <c r="E111" s="2" t="s">
        <v>449</v>
      </c>
      <c r="F111" s="2" t="s">
        <v>686</v>
      </c>
      <c r="G111" s="2" t="s">
        <v>166</v>
      </c>
      <c r="H111" s="2" t="n">
        <v>1980</v>
      </c>
      <c r="I111" s="2"/>
      <c r="J111" s="2" t="n">
        <v>2000</v>
      </c>
      <c r="K111" s="2" t="s">
        <v>138</v>
      </c>
      <c r="L111" s="2" t="s">
        <v>687</v>
      </c>
      <c r="M111" s="2"/>
      <c r="N111" s="2" t="s">
        <v>51</v>
      </c>
      <c r="O111" s="2" t="s">
        <v>52</v>
      </c>
      <c r="P111" s="2" t="s">
        <v>88</v>
      </c>
      <c r="Q111" s="2" t="s">
        <v>688</v>
      </c>
      <c r="R111" s="2" t="n">
        <v>8</v>
      </c>
      <c r="S111" s="2" t="n">
        <v>0.0032</v>
      </c>
      <c r="T111" s="2" t="n">
        <v>0.018</v>
      </c>
      <c r="U111" s="2" t="s">
        <v>689</v>
      </c>
      <c r="V111" s="2"/>
    </row>
    <row r="112" customFormat="false" ht="23.85" hidden="false" customHeight="false" outlineLevel="0" collapsed="false">
      <c r="A112" s="2" t="s">
        <v>690</v>
      </c>
      <c r="B112" s="2" t="s">
        <v>691</v>
      </c>
      <c r="C112" s="2" t="s">
        <v>45</v>
      </c>
      <c r="D112" s="2"/>
      <c r="E112" s="2" t="s">
        <v>449</v>
      </c>
      <c r="F112" s="2" t="s">
        <v>137</v>
      </c>
      <c r="G112" s="2" t="s">
        <v>129</v>
      </c>
      <c r="H112" s="2" t="n">
        <v>2002</v>
      </c>
      <c r="I112" s="2"/>
      <c r="J112" s="2" t="n">
        <v>2002</v>
      </c>
      <c r="K112" s="2" t="s">
        <v>49</v>
      </c>
      <c r="L112" s="2" t="s">
        <v>692</v>
      </c>
      <c r="M112" s="2"/>
      <c r="N112" s="2" t="s">
        <v>51</v>
      </c>
      <c r="O112" s="2" t="s">
        <v>52</v>
      </c>
      <c r="P112" s="2" t="s">
        <v>53</v>
      </c>
      <c r="Q112" s="2" t="s">
        <v>54</v>
      </c>
      <c r="R112" s="2" t="n">
        <v>2</v>
      </c>
      <c r="S112" s="2" t="n">
        <v>0.0004</v>
      </c>
      <c r="T112" s="2" t="n">
        <v>0</v>
      </c>
      <c r="U112" s="2" t="s">
        <v>693</v>
      </c>
      <c r="V112" s="2"/>
    </row>
    <row r="113" customFormat="false" ht="23.85" hidden="false" customHeight="false" outlineLevel="0" collapsed="false">
      <c r="A113" s="2" t="s">
        <v>694</v>
      </c>
      <c r="B113" s="2" t="s">
        <v>695</v>
      </c>
      <c r="C113" s="2" t="s">
        <v>135</v>
      </c>
      <c r="D113" s="2" t="s">
        <v>136</v>
      </c>
      <c r="E113" s="2" t="s">
        <v>696</v>
      </c>
      <c r="F113" s="2" t="s">
        <v>109</v>
      </c>
      <c r="G113" s="2" t="s">
        <v>109</v>
      </c>
      <c r="H113" s="2"/>
      <c r="I113" s="2"/>
      <c r="J113" s="2" t="n">
        <v>1984</v>
      </c>
      <c r="K113" s="2" t="s">
        <v>138</v>
      </c>
      <c r="L113" s="2" t="s">
        <v>697</v>
      </c>
      <c r="M113" s="2"/>
      <c r="N113" s="2" t="s">
        <v>51</v>
      </c>
      <c r="O113" s="2" t="s">
        <v>52</v>
      </c>
      <c r="P113" s="2" t="s">
        <v>53</v>
      </c>
      <c r="Q113" s="2" t="s">
        <v>141</v>
      </c>
      <c r="R113" s="2" t="n">
        <v>2</v>
      </c>
      <c r="S113" s="2" t="n">
        <v>0</v>
      </c>
      <c r="T113" s="2" t="n">
        <v>0</v>
      </c>
      <c r="U113" s="2" t="s">
        <v>698</v>
      </c>
      <c r="V113" s="2"/>
    </row>
    <row r="114" customFormat="false" ht="23.85" hidden="false" customHeight="false" outlineLevel="0" collapsed="false">
      <c r="A114" s="2" t="s">
        <v>699</v>
      </c>
      <c r="B114" s="2" t="s">
        <v>700</v>
      </c>
      <c r="C114" s="2" t="s">
        <v>45</v>
      </c>
      <c r="D114" s="2"/>
      <c r="E114" s="2" t="s">
        <v>696</v>
      </c>
      <c r="F114" s="2" t="s">
        <v>701</v>
      </c>
      <c r="G114" s="2" t="s">
        <v>701</v>
      </c>
      <c r="H114" s="2" t="n">
        <v>1986</v>
      </c>
      <c r="I114" s="2" t="n">
        <v>1988</v>
      </c>
      <c r="J114" s="2" t="n">
        <v>1986</v>
      </c>
      <c r="K114" s="2" t="s">
        <v>49</v>
      </c>
      <c r="L114" s="2" t="s">
        <v>204</v>
      </c>
      <c r="M114" s="2"/>
      <c r="N114" s="2" t="s">
        <v>702</v>
      </c>
      <c r="O114" s="2" t="s">
        <v>52</v>
      </c>
      <c r="P114" s="2" t="s">
        <v>53</v>
      </c>
      <c r="Q114" s="2" t="s">
        <v>54</v>
      </c>
      <c r="R114" s="2" t="n">
        <v>3</v>
      </c>
      <c r="S114" s="2" t="n">
        <v>0</v>
      </c>
      <c r="T114" s="2" t="n">
        <v>0</v>
      </c>
      <c r="U114" s="2" t="s">
        <v>703</v>
      </c>
      <c r="V114" s="2"/>
    </row>
    <row r="115" customFormat="false" ht="35.05" hidden="false" customHeight="false" outlineLevel="0" collapsed="false">
      <c r="A115" s="2" t="s">
        <v>704</v>
      </c>
      <c r="B115" s="2" t="s">
        <v>705</v>
      </c>
      <c r="C115" s="2" t="s">
        <v>45</v>
      </c>
      <c r="D115" s="2"/>
      <c r="E115" s="2" t="s">
        <v>696</v>
      </c>
      <c r="F115" s="2" t="s">
        <v>706</v>
      </c>
      <c r="G115" s="2" t="s">
        <v>109</v>
      </c>
      <c r="H115" s="2" t="n">
        <v>1986</v>
      </c>
      <c r="I115" s="2"/>
      <c r="J115" s="2" t="n">
        <v>1986</v>
      </c>
      <c r="K115" s="2" t="s">
        <v>49</v>
      </c>
      <c r="L115" s="2" t="s">
        <v>707</v>
      </c>
      <c r="M115" s="2" t="s">
        <v>79</v>
      </c>
      <c r="N115" s="2" t="s">
        <v>708</v>
      </c>
      <c r="O115" s="2" t="s">
        <v>52</v>
      </c>
      <c r="P115" s="2" t="s">
        <v>53</v>
      </c>
      <c r="Q115" s="2" t="s">
        <v>709</v>
      </c>
      <c r="R115" s="2" t="n">
        <v>4</v>
      </c>
      <c r="S115" s="2" t="n">
        <v>0.0005</v>
      </c>
      <c r="T115" s="2" t="n">
        <v>0</v>
      </c>
      <c r="U115" s="2" t="s">
        <v>710</v>
      </c>
      <c r="V115" s="2"/>
    </row>
    <row r="116" customFormat="false" ht="23.85" hidden="false" customHeight="false" outlineLevel="0" collapsed="false">
      <c r="A116" s="2" t="s">
        <v>711</v>
      </c>
      <c r="B116" s="2" t="s">
        <v>712</v>
      </c>
      <c r="C116" s="2" t="s">
        <v>135</v>
      </c>
      <c r="D116" s="2" t="s">
        <v>136</v>
      </c>
      <c r="E116" s="2" t="s">
        <v>696</v>
      </c>
      <c r="F116" s="2" t="s">
        <v>713</v>
      </c>
      <c r="G116" s="2" t="s">
        <v>109</v>
      </c>
      <c r="H116" s="2"/>
      <c r="I116" s="2"/>
      <c r="J116" s="2" t="n">
        <v>1986</v>
      </c>
      <c r="K116" s="2" t="s">
        <v>138</v>
      </c>
      <c r="L116" s="2" t="s">
        <v>714</v>
      </c>
      <c r="M116" s="2"/>
      <c r="N116" s="2" t="s">
        <v>51</v>
      </c>
      <c r="O116" s="2" t="s">
        <v>52</v>
      </c>
      <c r="P116" s="2" t="s">
        <v>53</v>
      </c>
      <c r="Q116" s="2" t="s">
        <v>141</v>
      </c>
      <c r="R116" s="2" t="n">
        <v>2</v>
      </c>
      <c r="S116" s="2" t="n">
        <v>0.0002</v>
      </c>
      <c r="T116" s="2" t="n">
        <v>0</v>
      </c>
      <c r="U116" s="2" t="s">
        <v>715</v>
      </c>
      <c r="V116" s="2"/>
    </row>
    <row r="117" customFormat="false" ht="15" hidden="false" customHeight="false" outlineLevel="0" collapsed="false">
      <c r="A117" s="2" t="s">
        <v>716</v>
      </c>
      <c r="B117" s="2" t="s">
        <v>717</v>
      </c>
      <c r="C117" s="2" t="s">
        <v>45</v>
      </c>
      <c r="D117" s="2"/>
      <c r="E117" s="2" t="s">
        <v>696</v>
      </c>
      <c r="F117" s="2" t="s">
        <v>718</v>
      </c>
      <c r="G117" s="2" t="s">
        <v>109</v>
      </c>
      <c r="H117" s="2" t="n">
        <v>1986</v>
      </c>
      <c r="I117" s="2"/>
      <c r="J117" s="2" t="n">
        <v>1986</v>
      </c>
      <c r="K117" s="2" t="s">
        <v>49</v>
      </c>
      <c r="L117" s="2" t="s">
        <v>707</v>
      </c>
      <c r="M117" s="2"/>
      <c r="N117" s="2" t="s">
        <v>719</v>
      </c>
      <c r="O117" s="2" t="s">
        <v>52</v>
      </c>
      <c r="P117" s="2" t="s">
        <v>53</v>
      </c>
      <c r="Q117" s="2" t="s">
        <v>54</v>
      </c>
      <c r="R117" s="2" t="n">
        <v>2</v>
      </c>
      <c r="S117" s="2" t="n">
        <v>0.0016</v>
      </c>
      <c r="T117" s="2" t="n">
        <v>0</v>
      </c>
      <c r="U117" s="2" t="s">
        <v>720</v>
      </c>
      <c r="V117" s="2"/>
    </row>
    <row r="118" customFormat="false" ht="23.85" hidden="false" customHeight="false" outlineLevel="0" collapsed="false">
      <c r="A118" s="2" t="s">
        <v>721</v>
      </c>
      <c r="B118" s="2" t="s">
        <v>722</v>
      </c>
      <c r="C118" s="2" t="s">
        <v>45</v>
      </c>
      <c r="D118" s="2"/>
      <c r="E118" s="2" t="s">
        <v>696</v>
      </c>
      <c r="F118" s="2" t="s">
        <v>701</v>
      </c>
      <c r="G118" s="2" t="s">
        <v>701</v>
      </c>
      <c r="H118" s="2" t="n">
        <v>1986</v>
      </c>
      <c r="I118" s="2" t="n">
        <v>1988</v>
      </c>
      <c r="J118" s="2" t="n">
        <v>1986</v>
      </c>
      <c r="K118" s="2" t="s">
        <v>49</v>
      </c>
      <c r="L118" s="2" t="s">
        <v>707</v>
      </c>
      <c r="M118" s="2"/>
      <c r="N118" s="2" t="s">
        <v>702</v>
      </c>
      <c r="O118" s="2" t="s">
        <v>52</v>
      </c>
      <c r="P118" s="2" t="s">
        <v>53</v>
      </c>
      <c r="Q118" s="2" t="s">
        <v>54</v>
      </c>
      <c r="R118" s="2" t="n">
        <v>5</v>
      </c>
      <c r="S118" s="2" t="n">
        <v>0.0017</v>
      </c>
      <c r="T118" s="2" t="n">
        <v>0</v>
      </c>
      <c r="U118" s="2" t="s">
        <v>723</v>
      </c>
      <c r="V118" s="2"/>
    </row>
    <row r="119" customFormat="false" ht="23.85" hidden="false" customHeight="false" outlineLevel="0" collapsed="false">
      <c r="A119" s="2" t="s">
        <v>724</v>
      </c>
      <c r="B119" s="2" t="s">
        <v>725</v>
      </c>
      <c r="C119" s="2" t="s">
        <v>45</v>
      </c>
      <c r="D119" s="2"/>
      <c r="E119" s="2" t="s">
        <v>696</v>
      </c>
      <c r="F119" s="2" t="s">
        <v>701</v>
      </c>
      <c r="G119" s="2" t="s">
        <v>701</v>
      </c>
      <c r="H119" s="2" t="n">
        <v>1987</v>
      </c>
      <c r="I119" s="2"/>
      <c r="J119" s="2" t="n">
        <v>1987</v>
      </c>
      <c r="K119" s="2" t="s">
        <v>49</v>
      </c>
      <c r="L119" s="2" t="s">
        <v>204</v>
      </c>
      <c r="M119" s="2"/>
      <c r="N119" s="2" t="s">
        <v>254</v>
      </c>
      <c r="O119" s="2" t="s">
        <v>52</v>
      </c>
      <c r="P119" s="2" t="s">
        <v>53</v>
      </c>
      <c r="Q119" s="2" t="s">
        <v>726</v>
      </c>
      <c r="R119" s="2" t="n">
        <v>2</v>
      </c>
      <c r="S119" s="2" t="n">
        <v>0.0006</v>
      </c>
      <c r="T119" s="2" t="n">
        <v>0</v>
      </c>
      <c r="U119" s="2" t="s">
        <v>727</v>
      </c>
      <c r="V119" s="2"/>
    </row>
    <row r="120" customFormat="false" ht="57.45" hidden="false" customHeight="false" outlineLevel="0" collapsed="false">
      <c r="A120" s="2" t="s">
        <v>728</v>
      </c>
      <c r="B120" s="2" t="s">
        <v>729</v>
      </c>
      <c r="C120" s="2" t="s">
        <v>135</v>
      </c>
      <c r="D120" s="2" t="s">
        <v>150</v>
      </c>
      <c r="E120" s="2" t="s">
        <v>696</v>
      </c>
      <c r="F120" s="2" t="s">
        <v>109</v>
      </c>
      <c r="G120" s="2" t="s">
        <v>109</v>
      </c>
      <c r="H120" s="2"/>
      <c r="I120" s="2"/>
      <c r="J120" s="2" t="n">
        <v>1987</v>
      </c>
      <c r="K120" s="2" t="s">
        <v>138</v>
      </c>
      <c r="L120" s="2" t="s">
        <v>730</v>
      </c>
      <c r="M120" s="2"/>
      <c r="N120" s="2" t="s">
        <v>731</v>
      </c>
      <c r="O120" s="2" t="s">
        <v>52</v>
      </c>
      <c r="P120" s="2" t="s">
        <v>88</v>
      </c>
      <c r="Q120" s="2" t="s">
        <v>732</v>
      </c>
      <c r="R120" s="2" t="n">
        <v>2</v>
      </c>
      <c r="S120" s="2" t="n">
        <v>0</v>
      </c>
      <c r="T120" s="2" t="n">
        <v>0.0035</v>
      </c>
      <c r="U120" s="2" t="s">
        <v>733</v>
      </c>
      <c r="V120" s="2"/>
    </row>
    <row r="121" customFormat="false" ht="23.85" hidden="false" customHeight="false" outlineLevel="0" collapsed="false">
      <c r="A121" s="2" t="s">
        <v>734</v>
      </c>
      <c r="B121" s="2" t="s">
        <v>735</v>
      </c>
      <c r="C121" s="2" t="s">
        <v>45</v>
      </c>
      <c r="D121" s="2"/>
      <c r="E121" s="2" t="s">
        <v>696</v>
      </c>
      <c r="F121" s="2" t="s">
        <v>736</v>
      </c>
      <c r="G121" s="2" t="s">
        <v>109</v>
      </c>
      <c r="H121" s="2" t="n">
        <v>1987</v>
      </c>
      <c r="I121" s="2" t="n">
        <v>1995</v>
      </c>
      <c r="J121" s="2" t="n">
        <v>1987</v>
      </c>
      <c r="K121" s="2" t="s">
        <v>49</v>
      </c>
      <c r="L121" s="2" t="s">
        <v>707</v>
      </c>
      <c r="M121" s="2"/>
      <c r="N121" s="2" t="s">
        <v>737</v>
      </c>
      <c r="O121" s="2" t="s">
        <v>52</v>
      </c>
      <c r="P121" s="2" t="s">
        <v>53</v>
      </c>
      <c r="Q121" s="2" t="s">
        <v>738</v>
      </c>
      <c r="R121" s="2" t="n">
        <v>2</v>
      </c>
      <c r="S121" s="2" t="n">
        <v>0</v>
      </c>
      <c r="T121" s="2" t="n">
        <v>0</v>
      </c>
      <c r="U121" s="2" t="s">
        <v>739</v>
      </c>
      <c r="V121" s="2"/>
    </row>
    <row r="122" customFormat="false" ht="35.05" hidden="false" customHeight="false" outlineLevel="0" collapsed="false">
      <c r="A122" s="2" t="s">
        <v>740</v>
      </c>
      <c r="B122" s="2" t="s">
        <v>741</v>
      </c>
      <c r="C122" s="2" t="s">
        <v>45</v>
      </c>
      <c r="D122" s="2"/>
      <c r="E122" s="2" t="s">
        <v>696</v>
      </c>
      <c r="F122" s="2" t="s">
        <v>742</v>
      </c>
      <c r="G122" s="2" t="s">
        <v>109</v>
      </c>
      <c r="H122" s="2" t="n">
        <v>1988</v>
      </c>
      <c r="I122" s="2"/>
      <c r="J122" s="2" t="n">
        <v>1988</v>
      </c>
      <c r="K122" s="2" t="s">
        <v>49</v>
      </c>
      <c r="L122" s="2" t="s">
        <v>204</v>
      </c>
      <c r="M122" s="2"/>
      <c r="N122" s="2" t="s">
        <v>743</v>
      </c>
      <c r="O122" s="2" t="s">
        <v>52</v>
      </c>
      <c r="P122" s="2" t="s">
        <v>88</v>
      </c>
      <c r="Q122" s="2" t="s">
        <v>744</v>
      </c>
      <c r="R122" s="2" t="n">
        <v>9</v>
      </c>
      <c r="S122" s="2" t="n">
        <v>0.0098</v>
      </c>
      <c r="T122" s="2" t="n">
        <v>0</v>
      </c>
      <c r="U122" s="2" t="s">
        <v>745</v>
      </c>
      <c r="V122" s="2"/>
    </row>
    <row r="123" customFormat="false" ht="68.65" hidden="false" customHeight="false" outlineLevel="0" collapsed="false">
      <c r="A123" s="2" t="s">
        <v>746</v>
      </c>
      <c r="B123" s="2" t="s">
        <v>747</v>
      </c>
      <c r="C123" s="2" t="s">
        <v>45</v>
      </c>
      <c r="D123" s="2"/>
      <c r="E123" s="2" t="s">
        <v>696</v>
      </c>
      <c r="F123" s="2" t="s">
        <v>748</v>
      </c>
      <c r="G123" s="2" t="s">
        <v>109</v>
      </c>
      <c r="H123" s="2" t="n">
        <v>1988</v>
      </c>
      <c r="I123" s="2"/>
      <c r="J123" s="2" t="n">
        <v>1988</v>
      </c>
      <c r="K123" s="2" t="s">
        <v>49</v>
      </c>
      <c r="L123" s="2" t="s">
        <v>657</v>
      </c>
      <c r="M123" s="2" t="s">
        <v>79</v>
      </c>
      <c r="N123" s="2" t="s">
        <v>749</v>
      </c>
      <c r="O123" s="2" t="s">
        <v>52</v>
      </c>
      <c r="P123" s="2" t="s">
        <v>88</v>
      </c>
      <c r="Q123" s="2" t="s">
        <v>750</v>
      </c>
      <c r="R123" s="2" t="n">
        <v>17</v>
      </c>
      <c r="S123" s="2" t="n">
        <v>0.0356</v>
      </c>
      <c r="T123" s="2" t="n">
        <v>0.0013</v>
      </c>
      <c r="U123" s="2" t="s">
        <v>751</v>
      </c>
      <c r="V123" s="2" t="s">
        <v>752</v>
      </c>
    </row>
    <row r="124" customFormat="false" ht="23.85" hidden="false" customHeight="false" outlineLevel="0" collapsed="false">
      <c r="A124" s="2" t="s">
        <v>753</v>
      </c>
      <c r="B124" s="2" t="s">
        <v>754</v>
      </c>
      <c r="C124" s="2" t="s">
        <v>45</v>
      </c>
      <c r="D124" s="2"/>
      <c r="E124" s="2" t="s">
        <v>696</v>
      </c>
      <c r="F124" s="2" t="s">
        <v>755</v>
      </c>
      <c r="G124" s="2" t="s">
        <v>109</v>
      </c>
      <c r="H124" s="2" t="n">
        <v>1988</v>
      </c>
      <c r="I124" s="2"/>
      <c r="J124" s="2" t="n">
        <v>1988</v>
      </c>
      <c r="K124" s="2" t="s">
        <v>49</v>
      </c>
      <c r="L124" s="2" t="s">
        <v>204</v>
      </c>
      <c r="M124" s="2"/>
      <c r="N124" s="2" t="s">
        <v>254</v>
      </c>
      <c r="O124" s="2" t="s">
        <v>52</v>
      </c>
      <c r="P124" s="2" t="s">
        <v>53</v>
      </c>
      <c r="Q124" s="2" t="s">
        <v>54</v>
      </c>
      <c r="R124" s="2" t="n">
        <v>3</v>
      </c>
      <c r="S124" s="2" t="n">
        <v>0.0006</v>
      </c>
      <c r="T124" s="2" t="n">
        <v>0</v>
      </c>
      <c r="U124" s="2" t="s">
        <v>756</v>
      </c>
      <c r="V124" s="2"/>
    </row>
    <row r="125" customFormat="false" ht="23.85" hidden="false" customHeight="false" outlineLevel="0" collapsed="false">
      <c r="A125" s="2" t="s">
        <v>757</v>
      </c>
      <c r="B125" s="2" t="s">
        <v>758</v>
      </c>
      <c r="C125" s="2" t="s">
        <v>45</v>
      </c>
      <c r="D125" s="2"/>
      <c r="E125" s="2" t="s">
        <v>696</v>
      </c>
      <c r="F125" s="2" t="s">
        <v>109</v>
      </c>
      <c r="G125" s="2" t="s">
        <v>109</v>
      </c>
      <c r="H125" s="2" t="n">
        <v>1988</v>
      </c>
      <c r="I125" s="2"/>
      <c r="J125" s="2" t="n">
        <v>1988</v>
      </c>
      <c r="K125" s="2" t="s">
        <v>49</v>
      </c>
      <c r="L125" s="2" t="s">
        <v>759</v>
      </c>
      <c r="M125" s="2"/>
      <c r="N125" s="2" t="s">
        <v>254</v>
      </c>
      <c r="O125" s="2" t="s">
        <v>52</v>
      </c>
      <c r="P125" s="2" t="s">
        <v>53</v>
      </c>
      <c r="Q125" s="2" t="s">
        <v>760</v>
      </c>
      <c r="R125" s="2" t="n">
        <v>2</v>
      </c>
      <c r="S125" s="2" t="n">
        <v>0.0006</v>
      </c>
      <c r="T125" s="2" t="n">
        <v>0</v>
      </c>
      <c r="U125" s="2" t="s">
        <v>761</v>
      </c>
      <c r="V125" s="2"/>
    </row>
    <row r="126" customFormat="false" ht="35.05" hidden="false" customHeight="false" outlineLevel="0" collapsed="false">
      <c r="A126" s="2" t="s">
        <v>762</v>
      </c>
      <c r="B126" s="2" t="s">
        <v>763</v>
      </c>
      <c r="C126" s="2" t="s">
        <v>45</v>
      </c>
      <c r="D126" s="2"/>
      <c r="E126" s="2" t="s">
        <v>696</v>
      </c>
      <c r="F126" s="2" t="s">
        <v>764</v>
      </c>
      <c r="G126" s="2" t="s">
        <v>109</v>
      </c>
      <c r="H126" s="2" t="n">
        <v>1989</v>
      </c>
      <c r="I126" s="2"/>
      <c r="J126" s="2" t="n">
        <v>1989</v>
      </c>
      <c r="K126" s="2" t="s">
        <v>49</v>
      </c>
      <c r="L126" s="2" t="s">
        <v>765</v>
      </c>
      <c r="M126" s="2"/>
      <c r="N126" s="2" t="s">
        <v>766</v>
      </c>
      <c r="O126" s="2" t="s">
        <v>52</v>
      </c>
      <c r="P126" s="2" t="s">
        <v>53</v>
      </c>
      <c r="Q126" s="2" t="s">
        <v>767</v>
      </c>
      <c r="R126" s="2" t="n">
        <v>10</v>
      </c>
      <c r="S126" s="2" t="n">
        <v>0.0194</v>
      </c>
      <c r="T126" s="2" t="n">
        <v>0</v>
      </c>
      <c r="U126" s="2" t="s">
        <v>768</v>
      </c>
      <c r="V126" s="2"/>
    </row>
    <row r="127" customFormat="false" ht="23.85" hidden="false" customHeight="false" outlineLevel="0" collapsed="false">
      <c r="A127" s="2" t="s">
        <v>769</v>
      </c>
      <c r="B127" s="2" t="s">
        <v>770</v>
      </c>
      <c r="C127" s="2" t="s">
        <v>45</v>
      </c>
      <c r="D127" s="2"/>
      <c r="E127" s="2" t="s">
        <v>696</v>
      </c>
      <c r="F127" s="2" t="s">
        <v>742</v>
      </c>
      <c r="G127" s="2" t="s">
        <v>109</v>
      </c>
      <c r="H127" s="2" t="n">
        <v>1989</v>
      </c>
      <c r="I127" s="2"/>
      <c r="J127" s="2" t="n">
        <v>1989</v>
      </c>
      <c r="K127" s="2" t="s">
        <v>49</v>
      </c>
      <c r="L127" s="2" t="s">
        <v>771</v>
      </c>
      <c r="M127" s="2"/>
      <c r="N127" s="2" t="s">
        <v>772</v>
      </c>
      <c r="O127" s="2" t="s">
        <v>52</v>
      </c>
      <c r="P127" s="2" t="s">
        <v>53</v>
      </c>
      <c r="Q127" s="2" t="s">
        <v>54</v>
      </c>
      <c r="R127" s="2" t="n">
        <v>2</v>
      </c>
      <c r="S127" s="2" t="n">
        <v>0.0008</v>
      </c>
      <c r="T127" s="2" t="n">
        <v>0</v>
      </c>
      <c r="U127" s="2" t="s">
        <v>773</v>
      </c>
      <c r="V127" s="2"/>
    </row>
    <row r="128" customFormat="false" ht="23.85" hidden="false" customHeight="false" outlineLevel="0" collapsed="false">
      <c r="A128" s="2" t="s">
        <v>774</v>
      </c>
      <c r="B128" s="2" t="s">
        <v>775</v>
      </c>
      <c r="C128" s="2" t="s">
        <v>45</v>
      </c>
      <c r="D128" s="2"/>
      <c r="E128" s="2" t="s">
        <v>696</v>
      </c>
      <c r="F128" s="2" t="s">
        <v>109</v>
      </c>
      <c r="G128" s="2" t="s">
        <v>109</v>
      </c>
      <c r="H128" s="2" t="n">
        <v>1990</v>
      </c>
      <c r="I128" s="2" t="n">
        <v>2014</v>
      </c>
      <c r="J128" s="2" t="n">
        <v>1990</v>
      </c>
      <c r="K128" s="2" t="s">
        <v>49</v>
      </c>
      <c r="L128" s="2" t="s">
        <v>776</v>
      </c>
      <c r="M128" s="2"/>
      <c r="N128" s="2" t="s">
        <v>777</v>
      </c>
      <c r="O128" s="2" t="s">
        <v>52</v>
      </c>
      <c r="P128" s="2" t="s">
        <v>53</v>
      </c>
      <c r="Q128" s="2" t="s">
        <v>778</v>
      </c>
      <c r="R128" s="2" t="n">
        <v>4</v>
      </c>
      <c r="S128" s="2" t="n">
        <v>0.0043</v>
      </c>
      <c r="T128" s="2" t="n">
        <v>0</v>
      </c>
      <c r="U128" s="2" t="s">
        <v>779</v>
      </c>
      <c r="V128" s="2"/>
    </row>
    <row r="129" customFormat="false" ht="23.85" hidden="false" customHeight="false" outlineLevel="0" collapsed="false">
      <c r="A129" s="2" t="s">
        <v>780</v>
      </c>
      <c r="B129" s="2" t="s">
        <v>781</v>
      </c>
      <c r="C129" s="2" t="s">
        <v>135</v>
      </c>
      <c r="D129" s="2" t="s">
        <v>150</v>
      </c>
      <c r="E129" s="2" t="s">
        <v>696</v>
      </c>
      <c r="F129" s="2" t="s">
        <v>782</v>
      </c>
      <c r="G129" s="2"/>
      <c r="H129" s="2"/>
      <c r="I129" s="2"/>
      <c r="J129" s="2" t="n">
        <v>1990</v>
      </c>
      <c r="K129" s="2" t="s">
        <v>138</v>
      </c>
      <c r="L129" s="2" t="s">
        <v>783</v>
      </c>
      <c r="M129" s="2"/>
      <c r="N129" s="2" t="s">
        <v>51</v>
      </c>
      <c r="O129" s="2" t="s">
        <v>52</v>
      </c>
      <c r="P129" s="2" t="s">
        <v>53</v>
      </c>
      <c r="Q129" s="2" t="s">
        <v>784</v>
      </c>
      <c r="R129" s="2" t="n">
        <v>1</v>
      </c>
      <c r="S129" s="2" t="n">
        <v>0</v>
      </c>
      <c r="T129" s="2" t="n">
        <v>0</v>
      </c>
      <c r="U129" s="2" t="s">
        <v>785</v>
      </c>
      <c r="V129" s="2"/>
    </row>
    <row r="130" customFormat="false" ht="23.85" hidden="false" customHeight="false" outlineLevel="0" collapsed="false">
      <c r="A130" s="2" t="s">
        <v>786</v>
      </c>
      <c r="B130" s="2" t="s">
        <v>787</v>
      </c>
      <c r="C130" s="2" t="s">
        <v>45</v>
      </c>
      <c r="D130" s="2"/>
      <c r="E130" s="2" t="s">
        <v>696</v>
      </c>
      <c r="F130" s="2" t="s">
        <v>788</v>
      </c>
      <c r="G130" s="2" t="s">
        <v>109</v>
      </c>
      <c r="H130" s="2" t="n">
        <v>1990</v>
      </c>
      <c r="I130" s="2"/>
      <c r="J130" s="2" t="n">
        <v>1990</v>
      </c>
      <c r="K130" s="2" t="s">
        <v>49</v>
      </c>
      <c r="L130" s="2" t="s">
        <v>789</v>
      </c>
      <c r="M130" s="2"/>
      <c r="N130" s="2" t="s">
        <v>51</v>
      </c>
      <c r="O130" s="2" t="s">
        <v>52</v>
      </c>
      <c r="P130" s="2" t="s">
        <v>53</v>
      </c>
      <c r="Q130" s="2" t="s">
        <v>790</v>
      </c>
      <c r="R130" s="2" t="n">
        <v>1</v>
      </c>
      <c r="S130" s="2" t="n">
        <v>0</v>
      </c>
      <c r="T130" s="2" t="n">
        <v>0</v>
      </c>
      <c r="U130" s="2" t="s">
        <v>791</v>
      </c>
      <c r="V130" s="2"/>
    </row>
    <row r="131" customFormat="false" ht="35.05" hidden="false" customHeight="false" outlineLevel="0" collapsed="false">
      <c r="A131" s="2" t="s">
        <v>792</v>
      </c>
      <c r="B131" s="2" t="s">
        <v>793</v>
      </c>
      <c r="C131" s="2" t="s">
        <v>45</v>
      </c>
      <c r="D131" s="2"/>
      <c r="E131" s="2" t="s">
        <v>696</v>
      </c>
      <c r="F131" s="2" t="s">
        <v>794</v>
      </c>
      <c r="G131" s="2" t="s">
        <v>109</v>
      </c>
      <c r="H131" s="2" t="n">
        <v>1991</v>
      </c>
      <c r="I131" s="2"/>
      <c r="J131" s="2" t="n">
        <v>1991</v>
      </c>
      <c r="K131" s="2" t="s">
        <v>49</v>
      </c>
      <c r="L131" s="2" t="s">
        <v>795</v>
      </c>
      <c r="M131" s="2"/>
      <c r="N131" s="2" t="s">
        <v>796</v>
      </c>
      <c r="O131" s="2" t="s">
        <v>52</v>
      </c>
      <c r="P131" s="2" t="s">
        <v>88</v>
      </c>
      <c r="Q131" s="2" t="s">
        <v>797</v>
      </c>
      <c r="R131" s="2" t="n">
        <v>7</v>
      </c>
      <c r="S131" s="2" t="n">
        <v>0.0075</v>
      </c>
      <c r="T131" s="2" t="n">
        <v>0</v>
      </c>
      <c r="U131" s="2" t="s">
        <v>798</v>
      </c>
      <c r="V131" s="2"/>
    </row>
    <row r="132" customFormat="false" ht="35.05" hidden="false" customHeight="false" outlineLevel="0" collapsed="false">
      <c r="A132" s="2" t="s">
        <v>799</v>
      </c>
      <c r="B132" s="2" t="s">
        <v>800</v>
      </c>
      <c r="C132" s="2" t="s">
        <v>45</v>
      </c>
      <c r="D132" s="2"/>
      <c r="E132" s="2" t="s">
        <v>696</v>
      </c>
      <c r="F132" s="2" t="s">
        <v>788</v>
      </c>
      <c r="G132" s="2" t="s">
        <v>109</v>
      </c>
      <c r="H132" s="2" t="n">
        <v>1991</v>
      </c>
      <c r="I132" s="2"/>
      <c r="J132" s="2" t="n">
        <v>1991</v>
      </c>
      <c r="K132" s="2" t="s">
        <v>49</v>
      </c>
      <c r="L132" s="2" t="s">
        <v>801</v>
      </c>
      <c r="M132" s="2"/>
      <c r="N132" s="2" t="s">
        <v>802</v>
      </c>
      <c r="O132" s="2" t="s">
        <v>52</v>
      </c>
      <c r="P132" s="2" t="s">
        <v>88</v>
      </c>
      <c r="Q132" s="2" t="s">
        <v>803</v>
      </c>
      <c r="R132" s="2" t="n">
        <v>4</v>
      </c>
      <c r="S132" s="2" t="n">
        <v>0.0042</v>
      </c>
      <c r="T132" s="2" t="n">
        <v>0</v>
      </c>
      <c r="U132" s="2" t="s">
        <v>804</v>
      </c>
      <c r="V132" s="2"/>
    </row>
    <row r="133" customFormat="false" ht="23.85" hidden="false" customHeight="false" outlineLevel="0" collapsed="false">
      <c r="A133" s="2" t="s">
        <v>805</v>
      </c>
      <c r="B133" s="2" t="s">
        <v>806</v>
      </c>
      <c r="C133" s="2" t="s">
        <v>135</v>
      </c>
      <c r="D133" s="2" t="s">
        <v>136</v>
      </c>
      <c r="E133" s="2" t="s">
        <v>696</v>
      </c>
      <c r="F133" s="2" t="s">
        <v>807</v>
      </c>
      <c r="G133" s="2"/>
      <c r="H133" s="2"/>
      <c r="I133" s="2"/>
      <c r="J133" s="2" t="n">
        <v>1991</v>
      </c>
      <c r="K133" s="2" t="s">
        <v>138</v>
      </c>
      <c r="L133" s="2" t="s">
        <v>808</v>
      </c>
      <c r="M133" s="2"/>
      <c r="N133" s="2" t="s">
        <v>51</v>
      </c>
      <c r="O133" s="2" t="s">
        <v>52</v>
      </c>
      <c r="P133" s="2" t="s">
        <v>53</v>
      </c>
      <c r="Q133" s="2" t="s">
        <v>141</v>
      </c>
      <c r="R133" s="2" t="n">
        <v>2</v>
      </c>
      <c r="S133" s="2" t="n">
        <v>0.0001</v>
      </c>
      <c r="T133" s="2" t="n">
        <v>0</v>
      </c>
      <c r="U133" s="2" t="s">
        <v>809</v>
      </c>
      <c r="V133" s="2"/>
    </row>
    <row r="134" customFormat="false" ht="23.85" hidden="false" customHeight="false" outlineLevel="0" collapsed="false">
      <c r="A134" s="2" t="s">
        <v>810</v>
      </c>
      <c r="B134" s="2" t="s">
        <v>811</v>
      </c>
      <c r="C134" s="2" t="s">
        <v>45</v>
      </c>
      <c r="D134" s="2"/>
      <c r="E134" s="2" t="s">
        <v>696</v>
      </c>
      <c r="F134" s="2" t="s">
        <v>812</v>
      </c>
      <c r="G134" s="2" t="s">
        <v>109</v>
      </c>
      <c r="H134" s="2" t="n">
        <v>1992</v>
      </c>
      <c r="I134" s="2"/>
      <c r="J134" s="2" t="n">
        <v>1992</v>
      </c>
      <c r="K134" s="2" t="s">
        <v>49</v>
      </c>
      <c r="L134" s="2" t="s">
        <v>789</v>
      </c>
      <c r="M134" s="2"/>
      <c r="N134" s="2" t="s">
        <v>51</v>
      </c>
      <c r="O134" s="2" t="s">
        <v>52</v>
      </c>
      <c r="P134" s="2" t="s">
        <v>53</v>
      </c>
      <c r="Q134" s="2" t="s">
        <v>54</v>
      </c>
      <c r="R134" s="2" t="n">
        <v>2</v>
      </c>
      <c r="S134" s="2" t="n">
        <v>0.0008</v>
      </c>
      <c r="T134" s="2" t="n">
        <v>0</v>
      </c>
      <c r="U134" s="2" t="s">
        <v>813</v>
      </c>
      <c r="V134" s="2"/>
    </row>
    <row r="135" customFormat="false" ht="23.85" hidden="false" customHeight="false" outlineLevel="0" collapsed="false">
      <c r="A135" s="2" t="s">
        <v>814</v>
      </c>
      <c r="B135" s="2" t="s">
        <v>815</v>
      </c>
      <c r="C135" s="2" t="s">
        <v>45</v>
      </c>
      <c r="D135" s="2"/>
      <c r="E135" s="2" t="s">
        <v>696</v>
      </c>
      <c r="F135" s="2" t="s">
        <v>807</v>
      </c>
      <c r="G135" s="2"/>
      <c r="H135" s="2" t="n">
        <v>2001</v>
      </c>
      <c r="I135" s="2"/>
      <c r="J135" s="2" t="n">
        <v>2001</v>
      </c>
      <c r="K135" s="2" t="s">
        <v>49</v>
      </c>
      <c r="L135" s="2" t="s">
        <v>816</v>
      </c>
      <c r="M135" s="2"/>
      <c r="N135" s="2" t="s">
        <v>817</v>
      </c>
      <c r="O135" s="2" t="s">
        <v>52</v>
      </c>
      <c r="P135" s="2" t="s">
        <v>88</v>
      </c>
      <c r="Q135" s="2" t="s">
        <v>818</v>
      </c>
      <c r="R135" s="2" t="n">
        <v>6</v>
      </c>
      <c r="S135" s="2" t="n">
        <v>0.0081</v>
      </c>
      <c r="T135" s="2" t="n">
        <v>0</v>
      </c>
      <c r="U135" s="2" t="s">
        <v>819</v>
      </c>
      <c r="V135" s="2"/>
    </row>
    <row r="136" customFormat="false" ht="35.05" hidden="false" customHeight="false" outlineLevel="0" collapsed="false">
      <c r="A136" s="2" t="s">
        <v>820</v>
      </c>
      <c r="B136" s="2" t="s">
        <v>821</v>
      </c>
      <c r="C136" s="2" t="s">
        <v>135</v>
      </c>
      <c r="D136" s="2" t="s">
        <v>150</v>
      </c>
      <c r="E136" s="2" t="s">
        <v>822</v>
      </c>
      <c r="F136" s="2" t="s">
        <v>58</v>
      </c>
      <c r="G136" s="2" t="s">
        <v>58</v>
      </c>
      <c r="H136" s="2"/>
      <c r="I136" s="2"/>
      <c r="J136" s="2" t="n">
        <v>1980</v>
      </c>
      <c r="K136" s="2" t="s">
        <v>138</v>
      </c>
      <c r="L136" s="2" t="s">
        <v>823</v>
      </c>
      <c r="M136" s="2"/>
      <c r="N136" s="2" t="s">
        <v>51</v>
      </c>
      <c r="O136" s="2" t="s">
        <v>52</v>
      </c>
      <c r="P136" s="2" t="s">
        <v>53</v>
      </c>
      <c r="Q136" s="2" t="s">
        <v>824</v>
      </c>
      <c r="R136" s="2" t="n">
        <v>6</v>
      </c>
      <c r="S136" s="2" t="n">
        <v>0.002</v>
      </c>
      <c r="T136" s="2" t="n">
        <v>0.0138</v>
      </c>
      <c r="U136" s="2" t="s">
        <v>825</v>
      </c>
      <c r="V136" s="2"/>
    </row>
    <row r="137" customFormat="false" ht="23.85" hidden="false" customHeight="false" outlineLevel="0" collapsed="false">
      <c r="A137" s="2" t="s">
        <v>826</v>
      </c>
      <c r="B137" s="2" t="s">
        <v>827</v>
      </c>
      <c r="C137" s="2" t="s">
        <v>135</v>
      </c>
      <c r="D137" s="2" t="s">
        <v>150</v>
      </c>
      <c r="E137" s="2" t="s">
        <v>822</v>
      </c>
      <c r="F137" s="2" t="s">
        <v>58</v>
      </c>
      <c r="G137" s="2" t="s">
        <v>58</v>
      </c>
      <c r="H137" s="2"/>
      <c r="I137" s="2"/>
      <c r="J137" s="2" t="n">
        <v>1982</v>
      </c>
      <c r="K137" s="2" t="s">
        <v>138</v>
      </c>
      <c r="L137" s="2" t="s">
        <v>828</v>
      </c>
      <c r="M137" s="2"/>
      <c r="N137" s="2" t="s">
        <v>51</v>
      </c>
      <c r="O137" s="2" t="s">
        <v>52</v>
      </c>
      <c r="P137" s="2" t="s">
        <v>88</v>
      </c>
      <c r="Q137" s="2" t="s">
        <v>829</v>
      </c>
      <c r="R137" s="2" t="n">
        <v>2</v>
      </c>
      <c r="S137" s="2" t="n">
        <v>0</v>
      </c>
      <c r="T137" s="2" t="n">
        <v>0.0035</v>
      </c>
      <c r="U137" s="2" t="s">
        <v>830</v>
      </c>
      <c r="V137" s="2"/>
    </row>
    <row r="138" customFormat="false" ht="23.85" hidden="false" customHeight="false" outlineLevel="0" collapsed="false">
      <c r="A138" s="2" t="s">
        <v>831</v>
      </c>
      <c r="B138" s="2" t="s">
        <v>832</v>
      </c>
      <c r="C138" s="2" t="s">
        <v>45</v>
      </c>
      <c r="D138" s="2"/>
      <c r="E138" s="2" t="s">
        <v>822</v>
      </c>
      <c r="F138" s="2" t="s">
        <v>84</v>
      </c>
      <c r="G138" s="2" t="s">
        <v>85</v>
      </c>
      <c r="H138" s="2" t="n">
        <v>1983</v>
      </c>
      <c r="I138" s="2"/>
      <c r="J138" s="2" t="n">
        <v>1983</v>
      </c>
      <c r="K138" s="2" t="s">
        <v>49</v>
      </c>
      <c r="L138" s="2" t="s">
        <v>59</v>
      </c>
      <c r="M138" s="2"/>
      <c r="N138" s="2" t="s">
        <v>51</v>
      </c>
      <c r="O138" s="2" t="s">
        <v>52</v>
      </c>
      <c r="P138" s="2" t="s">
        <v>53</v>
      </c>
      <c r="Q138" s="2" t="s">
        <v>54</v>
      </c>
      <c r="R138" s="2" t="n">
        <v>5</v>
      </c>
      <c r="S138" s="2" t="n">
        <v>0.0001</v>
      </c>
      <c r="T138" s="2" t="n">
        <v>0.0002</v>
      </c>
      <c r="U138" s="2" t="s">
        <v>833</v>
      </c>
      <c r="V138" s="2"/>
    </row>
    <row r="139" customFormat="false" ht="35.05" hidden="false" customHeight="false" outlineLevel="0" collapsed="false">
      <c r="A139" s="2" t="s">
        <v>834</v>
      </c>
      <c r="B139" s="2" t="s">
        <v>835</v>
      </c>
      <c r="C139" s="2" t="s">
        <v>135</v>
      </c>
      <c r="D139" s="2" t="s">
        <v>136</v>
      </c>
      <c r="E139" s="2" t="s">
        <v>822</v>
      </c>
      <c r="F139" s="2" t="s">
        <v>58</v>
      </c>
      <c r="G139" s="2" t="s">
        <v>58</v>
      </c>
      <c r="H139" s="2" t="n">
        <v>1967</v>
      </c>
      <c r="I139" s="2"/>
      <c r="J139" s="2" t="n">
        <v>1984</v>
      </c>
      <c r="K139" s="2" t="s">
        <v>138</v>
      </c>
      <c r="L139" s="2" t="s">
        <v>836</v>
      </c>
      <c r="M139" s="2"/>
      <c r="N139" s="2" t="s">
        <v>51</v>
      </c>
      <c r="O139" s="2" t="s">
        <v>52</v>
      </c>
      <c r="P139" s="2" t="s">
        <v>88</v>
      </c>
      <c r="Q139" s="2" t="s">
        <v>837</v>
      </c>
      <c r="R139" s="2" t="n">
        <v>4</v>
      </c>
      <c r="S139" s="2" t="n">
        <v>0.0001</v>
      </c>
      <c r="T139" s="2" t="n">
        <v>0.0017</v>
      </c>
      <c r="U139" s="2" t="s">
        <v>838</v>
      </c>
      <c r="V139" s="2"/>
    </row>
    <row r="140" customFormat="false" ht="23.85" hidden="false" customHeight="false" outlineLevel="0" collapsed="false">
      <c r="A140" s="2" t="s">
        <v>839</v>
      </c>
      <c r="B140" s="2" t="s">
        <v>840</v>
      </c>
      <c r="C140" s="2" t="s">
        <v>45</v>
      </c>
      <c r="D140" s="2"/>
      <c r="E140" s="2" t="s">
        <v>822</v>
      </c>
      <c r="F140" s="2" t="s">
        <v>99</v>
      </c>
      <c r="G140" s="2" t="s">
        <v>99</v>
      </c>
      <c r="H140" s="2" t="n">
        <v>1985</v>
      </c>
      <c r="I140" s="2"/>
      <c r="J140" s="2" t="n">
        <v>1985</v>
      </c>
      <c r="K140" s="2" t="s">
        <v>49</v>
      </c>
      <c r="L140" s="2" t="s">
        <v>841</v>
      </c>
      <c r="M140" s="2"/>
      <c r="N140" s="2" t="s">
        <v>51</v>
      </c>
      <c r="O140" s="2" t="s">
        <v>52</v>
      </c>
      <c r="P140" s="2" t="s">
        <v>53</v>
      </c>
      <c r="Q140" s="2" t="s">
        <v>54</v>
      </c>
      <c r="R140" s="2" t="n">
        <v>1</v>
      </c>
      <c r="S140" s="2" t="n">
        <v>0</v>
      </c>
      <c r="T140" s="2" t="n">
        <v>0</v>
      </c>
      <c r="U140" s="2" t="s">
        <v>842</v>
      </c>
      <c r="V140" s="2"/>
    </row>
    <row r="141" customFormat="false" ht="23.85" hidden="false" customHeight="false" outlineLevel="0" collapsed="false">
      <c r="A141" s="2" t="s">
        <v>843</v>
      </c>
      <c r="B141" s="2" t="s">
        <v>844</v>
      </c>
      <c r="C141" s="2" t="s">
        <v>45</v>
      </c>
      <c r="D141" s="2"/>
      <c r="E141" s="2" t="s">
        <v>822</v>
      </c>
      <c r="F141" s="2" t="s">
        <v>845</v>
      </c>
      <c r="G141" s="2" t="s">
        <v>85</v>
      </c>
      <c r="H141" s="2" t="n">
        <v>1985</v>
      </c>
      <c r="I141" s="2"/>
      <c r="J141" s="2" t="n">
        <v>1985</v>
      </c>
      <c r="K141" s="2" t="s">
        <v>49</v>
      </c>
      <c r="L141" s="2" t="s">
        <v>846</v>
      </c>
      <c r="M141" s="2"/>
      <c r="N141" s="2" t="s">
        <v>847</v>
      </c>
      <c r="O141" s="2" t="s">
        <v>52</v>
      </c>
      <c r="P141" s="2" t="s">
        <v>53</v>
      </c>
      <c r="Q141" s="2" t="s">
        <v>848</v>
      </c>
      <c r="R141" s="2" t="n">
        <v>7</v>
      </c>
      <c r="S141" s="2" t="n">
        <v>0.003</v>
      </c>
      <c r="T141" s="2" t="n">
        <v>0</v>
      </c>
      <c r="U141" s="2" t="s">
        <v>849</v>
      </c>
      <c r="V141" s="2"/>
    </row>
    <row r="142" customFormat="false" ht="35.05" hidden="false" customHeight="false" outlineLevel="0" collapsed="false">
      <c r="A142" s="2" t="s">
        <v>850</v>
      </c>
      <c r="B142" s="2" t="s">
        <v>851</v>
      </c>
      <c r="C142" s="2" t="s">
        <v>135</v>
      </c>
      <c r="D142" s="2" t="s">
        <v>136</v>
      </c>
      <c r="E142" s="2" t="s">
        <v>822</v>
      </c>
      <c r="F142" s="2" t="s">
        <v>845</v>
      </c>
      <c r="G142" s="2" t="s">
        <v>85</v>
      </c>
      <c r="H142" s="2" t="n">
        <v>1967</v>
      </c>
      <c r="I142" s="2"/>
      <c r="J142" s="2" t="n">
        <v>1985</v>
      </c>
      <c r="K142" s="2" t="s">
        <v>138</v>
      </c>
      <c r="L142" s="2" t="s">
        <v>852</v>
      </c>
      <c r="M142" s="2"/>
      <c r="N142" s="2" t="s">
        <v>51</v>
      </c>
      <c r="O142" s="2" t="s">
        <v>52</v>
      </c>
      <c r="P142" s="2" t="s">
        <v>88</v>
      </c>
      <c r="Q142" s="2" t="s">
        <v>853</v>
      </c>
      <c r="R142" s="2" t="n">
        <v>6</v>
      </c>
      <c r="S142" s="2" t="n">
        <v>0.0004</v>
      </c>
      <c r="T142" s="2" t="n">
        <v>0.0036</v>
      </c>
      <c r="U142" s="2" t="s">
        <v>854</v>
      </c>
      <c r="V142" s="2"/>
    </row>
    <row r="143" customFormat="false" ht="23.85" hidden="false" customHeight="false" outlineLevel="0" collapsed="false">
      <c r="A143" s="2" t="s">
        <v>855</v>
      </c>
      <c r="B143" s="2" t="s">
        <v>856</v>
      </c>
      <c r="C143" s="2" t="s">
        <v>135</v>
      </c>
      <c r="D143" s="2" t="s">
        <v>136</v>
      </c>
      <c r="E143" s="2" t="s">
        <v>822</v>
      </c>
      <c r="F143" s="2" t="s">
        <v>84</v>
      </c>
      <c r="G143" s="2" t="s">
        <v>85</v>
      </c>
      <c r="H143" s="2" t="n">
        <v>1968</v>
      </c>
      <c r="I143" s="2"/>
      <c r="J143" s="2" t="n">
        <v>1986</v>
      </c>
      <c r="K143" s="2" t="s">
        <v>138</v>
      </c>
      <c r="L143" s="2" t="s">
        <v>857</v>
      </c>
      <c r="M143" s="2"/>
      <c r="N143" s="2" t="s">
        <v>51</v>
      </c>
      <c r="O143" s="2" t="s">
        <v>52</v>
      </c>
      <c r="P143" s="2" t="s">
        <v>88</v>
      </c>
      <c r="Q143" s="2" t="s">
        <v>858</v>
      </c>
      <c r="R143" s="2" t="n">
        <v>2</v>
      </c>
      <c r="S143" s="2" t="n">
        <v>0</v>
      </c>
      <c r="T143" s="2" t="n">
        <v>0</v>
      </c>
      <c r="U143" s="2" t="s">
        <v>859</v>
      </c>
      <c r="V143" s="2"/>
    </row>
    <row r="144" customFormat="false" ht="23.85" hidden="false" customHeight="false" outlineLevel="0" collapsed="false">
      <c r="A144" s="2" t="s">
        <v>860</v>
      </c>
      <c r="B144" s="2" t="s">
        <v>861</v>
      </c>
      <c r="C144" s="2" t="s">
        <v>45</v>
      </c>
      <c r="D144" s="2"/>
      <c r="E144" s="2" t="s">
        <v>822</v>
      </c>
      <c r="F144" s="2" t="s">
        <v>862</v>
      </c>
      <c r="G144" s="2"/>
      <c r="H144" s="2" t="n">
        <v>1986</v>
      </c>
      <c r="I144" s="2"/>
      <c r="J144" s="2" t="n">
        <v>1986</v>
      </c>
      <c r="K144" s="2" t="s">
        <v>49</v>
      </c>
      <c r="L144" s="2" t="s">
        <v>863</v>
      </c>
      <c r="M144" s="2" t="s">
        <v>79</v>
      </c>
      <c r="N144" s="2" t="s">
        <v>864</v>
      </c>
      <c r="O144" s="2" t="s">
        <v>52</v>
      </c>
      <c r="P144" s="2" t="s">
        <v>53</v>
      </c>
      <c r="Q144" s="2" t="s">
        <v>865</v>
      </c>
      <c r="R144" s="2" t="n">
        <v>6</v>
      </c>
      <c r="S144" s="2" t="n">
        <v>0.002</v>
      </c>
      <c r="T144" s="2" t="n">
        <v>0.0006</v>
      </c>
      <c r="U144" s="2" t="s">
        <v>866</v>
      </c>
      <c r="V144" s="2"/>
    </row>
    <row r="145" customFormat="false" ht="23.85" hidden="false" customHeight="false" outlineLevel="0" collapsed="false">
      <c r="A145" s="2" t="s">
        <v>867</v>
      </c>
      <c r="B145" s="2" t="s">
        <v>868</v>
      </c>
      <c r="C145" s="2" t="s">
        <v>135</v>
      </c>
      <c r="D145" s="2" t="s">
        <v>136</v>
      </c>
      <c r="E145" s="2" t="s">
        <v>822</v>
      </c>
      <c r="F145" s="2" t="s">
        <v>58</v>
      </c>
      <c r="G145" s="2" t="s">
        <v>58</v>
      </c>
      <c r="H145" s="2" t="n">
        <v>1969</v>
      </c>
      <c r="I145" s="2" t="n">
        <v>2006</v>
      </c>
      <c r="J145" s="2" t="n">
        <v>1986</v>
      </c>
      <c r="K145" s="2" t="s">
        <v>138</v>
      </c>
      <c r="L145" s="2" t="s">
        <v>869</v>
      </c>
      <c r="M145" s="2"/>
      <c r="N145" s="2" t="s">
        <v>870</v>
      </c>
      <c r="O145" s="2" t="s">
        <v>52</v>
      </c>
      <c r="P145" s="2" t="s">
        <v>53</v>
      </c>
      <c r="Q145" s="2" t="s">
        <v>141</v>
      </c>
      <c r="R145" s="2" t="n">
        <v>2</v>
      </c>
      <c r="S145" s="2" t="n">
        <v>0</v>
      </c>
      <c r="T145" s="2" t="n">
        <v>0</v>
      </c>
      <c r="U145" s="2" t="s">
        <v>871</v>
      </c>
      <c r="V145" s="2"/>
    </row>
    <row r="146" customFormat="false" ht="57.45" hidden="false" customHeight="false" outlineLevel="0" collapsed="false">
      <c r="A146" s="2" t="s">
        <v>872</v>
      </c>
      <c r="B146" s="2" t="s">
        <v>873</v>
      </c>
      <c r="C146" s="2" t="s">
        <v>45</v>
      </c>
      <c r="D146" s="2"/>
      <c r="E146" s="2" t="s">
        <v>822</v>
      </c>
      <c r="F146" s="2" t="s">
        <v>58</v>
      </c>
      <c r="G146" s="2" t="s">
        <v>58</v>
      </c>
      <c r="H146" s="2" t="n">
        <v>1986</v>
      </c>
      <c r="I146" s="2"/>
      <c r="J146" s="2" t="n">
        <v>1986</v>
      </c>
      <c r="K146" s="2" t="s">
        <v>49</v>
      </c>
      <c r="L146" s="2" t="s">
        <v>874</v>
      </c>
      <c r="M146" s="2" t="s">
        <v>79</v>
      </c>
      <c r="N146" s="2" t="s">
        <v>875</v>
      </c>
      <c r="O146" s="2" t="s">
        <v>52</v>
      </c>
      <c r="P146" s="2" t="s">
        <v>53</v>
      </c>
      <c r="Q146" s="2" t="s">
        <v>876</v>
      </c>
      <c r="R146" s="2" t="n">
        <v>15</v>
      </c>
      <c r="S146" s="2" t="n">
        <v>0.013</v>
      </c>
      <c r="T146" s="2" t="n">
        <v>0.0217</v>
      </c>
      <c r="U146" s="2" t="s">
        <v>877</v>
      </c>
      <c r="V146" s="2"/>
    </row>
    <row r="147" customFormat="false" ht="46.25" hidden="false" customHeight="false" outlineLevel="0" collapsed="false">
      <c r="A147" s="2" t="s">
        <v>878</v>
      </c>
      <c r="B147" s="2" t="s">
        <v>879</v>
      </c>
      <c r="C147" s="2" t="s">
        <v>45</v>
      </c>
      <c r="D147" s="2"/>
      <c r="E147" s="2" t="s">
        <v>822</v>
      </c>
      <c r="F147" s="2" t="s">
        <v>880</v>
      </c>
      <c r="G147" s="2" t="s">
        <v>85</v>
      </c>
      <c r="H147" s="2" t="n">
        <v>1987</v>
      </c>
      <c r="I147" s="2"/>
      <c r="J147" s="2" t="n">
        <v>1987</v>
      </c>
      <c r="K147" s="2" t="s">
        <v>49</v>
      </c>
      <c r="L147" s="2" t="s">
        <v>881</v>
      </c>
      <c r="M147" s="2"/>
      <c r="N147" s="2" t="s">
        <v>882</v>
      </c>
      <c r="O147" s="2" t="s">
        <v>52</v>
      </c>
      <c r="P147" s="2" t="s">
        <v>88</v>
      </c>
      <c r="Q147" s="2" t="s">
        <v>883</v>
      </c>
      <c r="R147" s="2" t="n">
        <v>14</v>
      </c>
      <c r="S147" s="2" t="n">
        <v>0.023</v>
      </c>
      <c r="T147" s="2" t="n">
        <v>0</v>
      </c>
      <c r="U147" s="2" t="s">
        <v>884</v>
      </c>
      <c r="V147" s="2" t="s">
        <v>885</v>
      </c>
    </row>
    <row r="148" customFormat="false" ht="23.85" hidden="false" customHeight="false" outlineLevel="0" collapsed="false">
      <c r="A148" s="2" t="s">
        <v>886</v>
      </c>
      <c r="B148" s="2" t="s">
        <v>887</v>
      </c>
      <c r="C148" s="2" t="s">
        <v>45</v>
      </c>
      <c r="D148" s="2"/>
      <c r="E148" s="2" t="s">
        <v>822</v>
      </c>
      <c r="F148" s="2" t="s">
        <v>888</v>
      </c>
      <c r="G148" s="2"/>
      <c r="H148" s="2" t="n">
        <v>1987</v>
      </c>
      <c r="I148" s="2" t="n">
        <v>1995</v>
      </c>
      <c r="J148" s="2" t="n">
        <v>1987</v>
      </c>
      <c r="K148" s="2" t="s">
        <v>49</v>
      </c>
      <c r="L148" s="2" t="s">
        <v>636</v>
      </c>
      <c r="M148" s="2"/>
      <c r="N148" s="2" t="s">
        <v>737</v>
      </c>
      <c r="O148" s="2" t="s">
        <v>52</v>
      </c>
      <c r="P148" s="2" t="s">
        <v>53</v>
      </c>
      <c r="Q148" s="2" t="s">
        <v>54</v>
      </c>
      <c r="R148" s="2" t="n">
        <v>4</v>
      </c>
      <c r="S148" s="2" t="n">
        <v>0.0003</v>
      </c>
      <c r="T148" s="2" t="n">
        <v>0</v>
      </c>
      <c r="U148" s="2" t="s">
        <v>889</v>
      </c>
      <c r="V148" s="2"/>
    </row>
    <row r="149" customFormat="false" ht="23.85" hidden="false" customHeight="false" outlineLevel="0" collapsed="false">
      <c r="A149" s="2" t="s">
        <v>890</v>
      </c>
      <c r="B149" s="2" t="s">
        <v>891</v>
      </c>
      <c r="C149" s="2" t="s">
        <v>45</v>
      </c>
      <c r="D149" s="2"/>
      <c r="E149" s="2" t="s">
        <v>822</v>
      </c>
      <c r="F149" s="2" t="s">
        <v>99</v>
      </c>
      <c r="G149" s="2" t="s">
        <v>99</v>
      </c>
      <c r="H149" s="2" t="n">
        <v>1988</v>
      </c>
      <c r="I149" s="2"/>
      <c r="J149" s="2" t="n">
        <v>1988</v>
      </c>
      <c r="K149" s="2" t="s">
        <v>49</v>
      </c>
      <c r="L149" s="2" t="s">
        <v>789</v>
      </c>
      <c r="M149" s="2"/>
      <c r="N149" s="2" t="s">
        <v>51</v>
      </c>
      <c r="O149" s="2" t="s">
        <v>52</v>
      </c>
      <c r="P149" s="2" t="s">
        <v>53</v>
      </c>
      <c r="Q149" s="2" t="s">
        <v>54</v>
      </c>
      <c r="R149" s="2" t="n">
        <v>2</v>
      </c>
      <c r="S149" s="2" t="n">
        <v>0.0005</v>
      </c>
      <c r="T149" s="2" t="n">
        <v>0</v>
      </c>
      <c r="U149" s="2" t="s">
        <v>892</v>
      </c>
      <c r="V149" s="2"/>
    </row>
    <row r="150" customFormat="false" ht="23.85" hidden="false" customHeight="false" outlineLevel="0" collapsed="false">
      <c r="A150" s="2" t="s">
        <v>893</v>
      </c>
      <c r="B150" s="2" t="s">
        <v>894</v>
      </c>
      <c r="C150" s="2" t="s">
        <v>45</v>
      </c>
      <c r="D150" s="2"/>
      <c r="E150" s="2" t="s">
        <v>822</v>
      </c>
      <c r="F150" s="2" t="s">
        <v>58</v>
      </c>
      <c r="G150" s="2" t="s">
        <v>58</v>
      </c>
      <c r="H150" s="2" t="n">
        <v>1989</v>
      </c>
      <c r="I150" s="2"/>
      <c r="J150" s="2" t="n">
        <v>1989</v>
      </c>
      <c r="K150" s="2" t="s">
        <v>49</v>
      </c>
      <c r="L150" s="2" t="s">
        <v>816</v>
      </c>
      <c r="M150" s="2"/>
      <c r="N150" s="2" t="s">
        <v>51</v>
      </c>
      <c r="O150" s="2" t="s">
        <v>52</v>
      </c>
      <c r="P150" s="2" t="s">
        <v>53</v>
      </c>
      <c r="Q150" s="2" t="s">
        <v>54</v>
      </c>
      <c r="R150" s="2" t="n">
        <v>3</v>
      </c>
      <c r="S150" s="2" t="n">
        <v>0.0009</v>
      </c>
      <c r="T150" s="2" t="n">
        <v>0</v>
      </c>
      <c r="U150" s="2" t="s">
        <v>895</v>
      </c>
      <c r="V150" s="2"/>
    </row>
    <row r="151" customFormat="false" ht="23.85" hidden="false" customHeight="false" outlineLevel="0" collapsed="false">
      <c r="A151" s="2" t="s">
        <v>896</v>
      </c>
      <c r="B151" s="2" t="s">
        <v>897</v>
      </c>
      <c r="C151" s="2" t="s">
        <v>45</v>
      </c>
      <c r="D151" s="2"/>
      <c r="E151" s="2" t="s">
        <v>822</v>
      </c>
      <c r="F151" s="2" t="s">
        <v>898</v>
      </c>
      <c r="G151" s="2" t="s">
        <v>85</v>
      </c>
      <c r="H151" s="2" t="n">
        <v>1990</v>
      </c>
      <c r="I151" s="2"/>
      <c r="J151" s="2" t="n">
        <v>1990</v>
      </c>
      <c r="K151" s="2" t="s">
        <v>49</v>
      </c>
      <c r="L151" s="2" t="s">
        <v>899</v>
      </c>
      <c r="M151" s="2"/>
      <c r="N151" s="2" t="s">
        <v>900</v>
      </c>
      <c r="O151" s="2" t="s">
        <v>52</v>
      </c>
      <c r="P151" s="2" t="s">
        <v>53</v>
      </c>
      <c r="Q151" s="2" t="s">
        <v>54</v>
      </c>
      <c r="R151" s="2" t="n">
        <v>6</v>
      </c>
      <c r="S151" s="2" t="n">
        <v>0.0029</v>
      </c>
      <c r="T151" s="2" t="n">
        <v>0.0007</v>
      </c>
      <c r="U151" s="2" t="s">
        <v>901</v>
      </c>
      <c r="V151" s="2"/>
    </row>
    <row r="152" customFormat="false" ht="23.85" hidden="false" customHeight="false" outlineLevel="0" collapsed="false">
      <c r="A152" s="2" t="s">
        <v>902</v>
      </c>
      <c r="B152" s="2" t="s">
        <v>903</v>
      </c>
      <c r="C152" s="2" t="s">
        <v>135</v>
      </c>
      <c r="D152" s="2" t="s">
        <v>136</v>
      </c>
      <c r="E152" s="2" t="s">
        <v>822</v>
      </c>
      <c r="F152" s="2" t="s">
        <v>898</v>
      </c>
      <c r="G152" s="2" t="s">
        <v>85</v>
      </c>
      <c r="H152" s="2"/>
      <c r="I152" s="2"/>
      <c r="J152" s="2" t="n">
        <v>1990</v>
      </c>
      <c r="K152" s="2" t="s">
        <v>138</v>
      </c>
      <c r="L152" s="2" t="s">
        <v>904</v>
      </c>
      <c r="M152" s="2"/>
      <c r="N152" s="2" t="s">
        <v>51</v>
      </c>
      <c r="O152" s="2" t="s">
        <v>52</v>
      </c>
      <c r="P152" s="2" t="s">
        <v>88</v>
      </c>
      <c r="Q152" s="2" t="s">
        <v>905</v>
      </c>
      <c r="R152" s="2" t="n">
        <v>4</v>
      </c>
      <c r="S152" s="2" t="n">
        <v>0.0001</v>
      </c>
      <c r="T152" s="2" t="n">
        <v>0</v>
      </c>
      <c r="U152" s="2" t="s">
        <v>906</v>
      </c>
      <c r="V152" s="2"/>
    </row>
    <row r="153" customFormat="false" ht="35.05" hidden="false" customHeight="false" outlineLevel="0" collapsed="false">
      <c r="A153" s="2" t="s">
        <v>907</v>
      </c>
      <c r="B153" s="2" t="s">
        <v>908</v>
      </c>
      <c r="C153" s="2" t="s">
        <v>45</v>
      </c>
      <c r="D153" s="2"/>
      <c r="E153" s="2" t="s">
        <v>822</v>
      </c>
      <c r="F153" s="2" t="s">
        <v>909</v>
      </c>
      <c r="G153" s="2"/>
      <c r="H153" s="2" t="n">
        <v>1993</v>
      </c>
      <c r="I153" s="2"/>
      <c r="J153" s="2" t="n">
        <v>1993</v>
      </c>
      <c r="K153" s="2" t="s">
        <v>49</v>
      </c>
      <c r="L153" s="2" t="s">
        <v>600</v>
      </c>
      <c r="M153" s="2"/>
      <c r="N153" s="2" t="s">
        <v>910</v>
      </c>
      <c r="O153" s="2" t="s">
        <v>52</v>
      </c>
      <c r="P153" s="2" t="s">
        <v>53</v>
      </c>
      <c r="Q153" s="2" t="s">
        <v>54</v>
      </c>
      <c r="R153" s="2" t="n">
        <v>3</v>
      </c>
      <c r="S153" s="2" t="n">
        <v>0.001</v>
      </c>
      <c r="T153" s="2" t="n">
        <v>0</v>
      </c>
      <c r="U153" s="2" t="s">
        <v>911</v>
      </c>
      <c r="V153" s="2"/>
    </row>
    <row r="154" customFormat="false" ht="15" hidden="false" customHeight="false" outlineLevel="0" collapsed="false">
      <c r="A154" s="2" t="s">
        <v>912</v>
      </c>
      <c r="B154" s="2" t="s">
        <v>913</v>
      </c>
      <c r="C154" s="2" t="s">
        <v>135</v>
      </c>
      <c r="D154" s="2" t="s">
        <v>136</v>
      </c>
      <c r="E154" s="2" t="s">
        <v>822</v>
      </c>
      <c r="F154" s="2" t="s">
        <v>84</v>
      </c>
      <c r="G154" s="2" t="s">
        <v>85</v>
      </c>
      <c r="H154" s="2"/>
      <c r="I154" s="2"/>
      <c r="J154" s="2" t="n">
        <v>2007</v>
      </c>
      <c r="K154" s="2" t="s">
        <v>138</v>
      </c>
      <c r="L154" s="2" t="s">
        <v>914</v>
      </c>
      <c r="M154" s="2"/>
      <c r="N154" s="2" t="s">
        <v>51</v>
      </c>
      <c r="O154" s="2" t="s">
        <v>52</v>
      </c>
      <c r="P154" s="2" t="s">
        <v>53</v>
      </c>
      <c r="Q154" s="2" t="s">
        <v>141</v>
      </c>
      <c r="R154" s="2" t="n">
        <v>2</v>
      </c>
      <c r="S154" s="2" t="n">
        <v>0</v>
      </c>
      <c r="T154" s="2" t="n">
        <v>0</v>
      </c>
      <c r="U154" s="2" t="s">
        <v>915</v>
      </c>
      <c r="V154" s="2"/>
    </row>
    <row r="155" customFormat="false" ht="46.25" hidden="false" customHeight="false" outlineLevel="0" collapsed="false">
      <c r="A155" s="2" t="s">
        <v>916</v>
      </c>
      <c r="B155" s="2" t="s">
        <v>917</v>
      </c>
      <c r="C155" s="2" t="s">
        <v>135</v>
      </c>
      <c r="D155" s="2" t="s">
        <v>150</v>
      </c>
      <c r="E155" s="2" t="s">
        <v>918</v>
      </c>
      <c r="F155" s="2" t="s">
        <v>93</v>
      </c>
      <c r="G155" s="2" t="s">
        <v>93</v>
      </c>
      <c r="H155" s="2"/>
      <c r="I155" s="2"/>
      <c r="J155" s="2" t="n">
        <v>1982</v>
      </c>
      <c r="K155" s="2" t="s">
        <v>138</v>
      </c>
      <c r="L155" s="2" t="s">
        <v>919</v>
      </c>
      <c r="M155" s="2"/>
      <c r="N155" s="2" t="s">
        <v>51</v>
      </c>
      <c r="O155" s="2" t="s">
        <v>52</v>
      </c>
      <c r="P155" s="2" t="s">
        <v>88</v>
      </c>
      <c r="Q155" s="2" t="s">
        <v>920</v>
      </c>
      <c r="R155" s="2" t="n">
        <v>6</v>
      </c>
      <c r="S155" s="2" t="n">
        <v>0.0009</v>
      </c>
      <c r="T155" s="2" t="n">
        <v>0.0407</v>
      </c>
      <c r="U155" s="2" t="s">
        <v>921</v>
      </c>
      <c r="V155" s="2"/>
    </row>
    <row r="156" customFormat="false" ht="23.85" hidden="false" customHeight="false" outlineLevel="0" collapsed="false">
      <c r="A156" s="2" t="s">
        <v>922</v>
      </c>
      <c r="B156" s="2" t="s">
        <v>923</v>
      </c>
      <c r="C156" s="2" t="s">
        <v>135</v>
      </c>
      <c r="D156" s="2" t="s">
        <v>211</v>
      </c>
      <c r="E156" s="2" t="s">
        <v>918</v>
      </c>
      <c r="F156" s="2" t="s">
        <v>924</v>
      </c>
      <c r="G156" s="2" t="s">
        <v>924</v>
      </c>
      <c r="H156" s="2" t="n">
        <v>1962</v>
      </c>
      <c r="I156" s="2"/>
      <c r="J156" s="2" t="n">
        <v>1985</v>
      </c>
      <c r="K156" s="2" t="s">
        <v>138</v>
      </c>
      <c r="L156" s="2" t="s">
        <v>925</v>
      </c>
      <c r="M156" s="2"/>
      <c r="N156" s="2" t="s">
        <v>51</v>
      </c>
      <c r="O156" s="2" t="s">
        <v>52</v>
      </c>
      <c r="P156" s="2" t="s">
        <v>53</v>
      </c>
      <c r="Q156" s="2" t="s">
        <v>926</v>
      </c>
      <c r="R156" s="2" t="n">
        <v>3</v>
      </c>
      <c r="S156" s="2" t="n">
        <v>0.0009</v>
      </c>
      <c r="T156" s="2" t="n">
        <v>0</v>
      </c>
      <c r="U156" s="2" t="s">
        <v>927</v>
      </c>
      <c r="V156" s="2"/>
    </row>
    <row r="157" customFormat="false" ht="23.85" hidden="false" customHeight="false" outlineLevel="0" collapsed="false">
      <c r="A157" s="2" t="s">
        <v>928</v>
      </c>
      <c r="B157" s="2" t="s">
        <v>929</v>
      </c>
      <c r="C157" s="2" t="s">
        <v>135</v>
      </c>
      <c r="D157" s="2" t="s">
        <v>211</v>
      </c>
      <c r="E157" s="2" t="s">
        <v>918</v>
      </c>
      <c r="F157" s="2" t="s">
        <v>93</v>
      </c>
      <c r="G157" s="2" t="s">
        <v>93</v>
      </c>
      <c r="H157" s="2" t="n">
        <v>1969</v>
      </c>
      <c r="I157" s="2" t="n">
        <v>1991</v>
      </c>
      <c r="J157" s="2" t="n">
        <v>1986</v>
      </c>
      <c r="K157" s="2" t="s">
        <v>138</v>
      </c>
      <c r="L157" s="2" t="s">
        <v>930</v>
      </c>
      <c r="M157" s="2"/>
      <c r="N157" s="2" t="s">
        <v>931</v>
      </c>
      <c r="O157" s="2" t="s">
        <v>52</v>
      </c>
      <c r="P157" s="2" t="s">
        <v>53</v>
      </c>
      <c r="Q157" s="2" t="s">
        <v>141</v>
      </c>
      <c r="R157" s="2" t="n">
        <v>1</v>
      </c>
      <c r="S157" s="2" t="n">
        <v>0</v>
      </c>
      <c r="T157" s="2" t="n">
        <v>0</v>
      </c>
      <c r="U157" s="2" t="s">
        <v>932</v>
      </c>
      <c r="V157" s="2"/>
    </row>
    <row r="158" customFormat="false" ht="23.85" hidden="false" customHeight="false" outlineLevel="0" collapsed="false">
      <c r="A158" s="2" t="s">
        <v>933</v>
      </c>
      <c r="B158" s="2" t="s">
        <v>934</v>
      </c>
      <c r="C158" s="2" t="s">
        <v>45</v>
      </c>
      <c r="D158" s="2"/>
      <c r="E158" s="2" t="s">
        <v>918</v>
      </c>
      <c r="F158" s="2" t="s">
        <v>935</v>
      </c>
      <c r="G158" s="2" t="s">
        <v>93</v>
      </c>
      <c r="H158" s="2" t="n">
        <v>1986</v>
      </c>
      <c r="I158" s="2"/>
      <c r="J158" s="2" t="n">
        <v>1986</v>
      </c>
      <c r="K158" s="2" t="s">
        <v>49</v>
      </c>
      <c r="L158" s="2" t="s">
        <v>936</v>
      </c>
      <c r="M158" s="2"/>
      <c r="N158" s="2" t="s">
        <v>51</v>
      </c>
      <c r="O158" s="2" t="s">
        <v>52</v>
      </c>
      <c r="P158" s="2" t="s">
        <v>53</v>
      </c>
      <c r="Q158" s="2" t="s">
        <v>937</v>
      </c>
      <c r="R158" s="2" t="n">
        <v>2</v>
      </c>
      <c r="S158" s="2" t="n">
        <v>0.0054</v>
      </c>
      <c r="T158" s="2" t="n">
        <v>0</v>
      </c>
      <c r="U158" s="2" t="s">
        <v>938</v>
      </c>
      <c r="V158" s="2"/>
    </row>
    <row r="159" customFormat="false" ht="23.85" hidden="false" customHeight="false" outlineLevel="0" collapsed="false">
      <c r="A159" s="2" t="s">
        <v>939</v>
      </c>
      <c r="B159" s="2" t="s">
        <v>940</v>
      </c>
      <c r="C159" s="2" t="s">
        <v>45</v>
      </c>
      <c r="D159" s="2"/>
      <c r="E159" s="2" t="s">
        <v>918</v>
      </c>
      <c r="F159" s="2" t="s">
        <v>93</v>
      </c>
      <c r="G159" s="2" t="s">
        <v>93</v>
      </c>
      <c r="H159" s="2" t="n">
        <v>1986</v>
      </c>
      <c r="I159" s="2" t="n">
        <v>1988</v>
      </c>
      <c r="J159" s="2" t="n">
        <v>1986</v>
      </c>
      <c r="K159" s="2" t="s">
        <v>49</v>
      </c>
      <c r="L159" s="2" t="s">
        <v>941</v>
      </c>
      <c r="M159" s="2"/>
      <c r="N159" s="2" t="s">
        <v>942</v>
      </c>
      <c r="O159" s="2" t="s">
        <v>52</v>
      </c>
      <c r="P159" s="2" t="s">
        <v>53</v>
      </c>
      <c r="Q159" s="2" t="s">
        <v>937</v>
      </c>
      <c r="R159" s="2" t="n">
        <v>3</v>
      </c>
      <c r="S159" s="2" t="n">
        <v>0.0054</v>
      </c>
      <c r="T159" s="2" t="n">
        <v>0.0035</v>
      </c>
      <c r="U159" s="2" t="s">
        <v>943</v>
      </c>
      <c r="V159" s="2"/>
    </row>
    <row r="160" customFormat="false" ht="23.85" hidden="false" customHeight="false" outlineLevel="0" collapsed="false">
      <c r="A160" s="2" t="s">
        <v>944</v>
      </c>
      <c r="B160" s="2" t="s">
        <v>945</v>
      </c>
      <c r="C160" s="2" t="s">
        <v>135</v>
      </c>
      <c r="D160" s="2" t="s">
        <v>136</v>
      </c>
      <c r="E160" s="2" t="s">
        <v>918</v>
      </c>
      <c r="F160" s="2" t="s">
        <v>93</v>
      </c>
      <c r="G160" s="2" t="s">
        <v>93</v>
      </c>
      <c r="H160" s="2" t="n">
        <v>1972</v>
      </c>
      <c r="I160" s="2" t="n">
        <v>2021</v>
      </c>
      <c r="J160" s="2" t="n">
        <v>1987</v>
      </c>
      <c r="K160" s="2" t="s">
        <v>138</v>
      </c>
      <c r="L160" s="2" t="s">
        <v>946</v>
      </c>
      <c r="M160" s="2"/>
      <c r="N160" s="2" t="s">
        <v>947</v>
      </c>
      <c r="O160" s="2" t="s">
        <v>52</v>
      </c>
      <c r="P160" s="2" t="s">
        <v>53</v>
      </c>
      <c r="Q160" s="2" t="s">
        <v>141</v>
      </c>
      <c r="R160" s="2" t="n">
        <v>4</v>
      </c>
      <c r="S160" s="2" t="n">
        <v>0.0012</v>
      </c>
      <c r="T160" s="2" t="n">
        <v>0.0001</v>
      </c>
      <c r="U160" s="2" t="s">
        <v>948</v>
      </c>
      <c r="V160" s="2"/>
    </row>
    <row r="161" customFormat="false" ht="23.85" hidden="false" customHeight="false" outlineLevel="0" collapsed="false">
      <c r="A161" s="2" t="s">
        <v>949</v>
      </c>
      <c r="B161" s="2" t="s">
        <v>950</v>
      </c>
      <c r="C161" s="2" t="s">
        <v>135</v>
      </c>
      <c r="D161" s="2" t="s">
        <v>136</v>
      </c>
      <c r="E161" s="2" t="s">
        <v>918</v>
      </c>
      <c r="F161" s="2" t="s">
        <v>93</v>
      </c>
      <c r="G161" s="2" t="s">
        <v>93</v>
      </c>
      <c r="H161" s="2" t="n">
        <v>1972</v>
      </c>
      <c r="I161" s="2"/>
      <c r="J161" s="2" t="n">
        <v>1987</v>
      </c>
      <c r="K161" s="2" t="s">
        <v>138</v>
      </c>
      <c r="L161" s="2" t="s">
        <v>951</v>
      </c>
      <c r="M161" s="2"/>
      <c r="N161" s="2" t="s">
        <v>51</v>
      </c>
      <c r="O161" s="2" t="s">
        <v>52</v>
      </c>
      <c r="P161" s="2" t="s">
        <v>53</v>
      </c>
      <c r="Q161" s="2" t="s">
        <v>141</v>
      </c>
      <c r="R161" s="2" t="n">
        <v>2</v>
      </c>
      <c r="S161" s="2" t="n">
        <v>0</v>
      </c>
      <c r="T161" s="2" t="n">
        <v>0</v>
      </c>
      <c r="U161" s="2" t="s">
        <v>952</v>
      </c>
      <c r="V161" s="2"/>
    </row>
    <row r="162" customFormat="false" ht="57.45" hidden="false" customHeight="false" outlineLevel="0" collapsed="false">
      <c r="A162" s="2" t="s">
        <v>953</v>
      </c>
      <c r="B162" s="2" t="s">
        <v>954</v>
      </c>
      <c r="C162" s="2" t="s">
        <v>45</v>
      </c>
      <c r="D162" s="2"/>
      <c r="E162" s="2" t="s">
        <v>918</v>
      </c>
      <c r="F162" s="2" t="s">
        <v>93</v>
      </c>
      <c r="G162" s="2" t="s">
        <v>93</v>
      </c>
      <c r="H162" s="2" t="n">
        <v>1987</v>
      </c>
      <c r="I162" s="2" t="n">
        <v>1989</v>
      </c>
      <c r="J162" s="2" t="n">
        <v>1987</v>
      </c>
      <c r="K162" s="2" t="s">
        <v>49</v>
      </c>
      <c r="L162" s="2" t="s">
        <v>204</v>
      </c>
      <c r="M162" s="2"/>
      <c r="N162" s="2" t="s">
        <v>955</v>
      </c>
      <c r="O162" s="2" t="s">
        <v>52</v>
      </c>
      <c r="P162" s="2" t="s">
        <v>88</v>
      </c>
      <c r="Q162" s="2" t="s">
        <v>956</v>
      </c>
      <c r="R162" s="2" t="n">
        <v>14</v>
      </c>
      <c r="S162" s="2" t="n">
        <v>0.0238</v>
      </c>
      <c r="T162" s="2" t="n">
        <v>0.0173</v>
      </c>
      <c r="U162" s="2" t="s">
        <v>957</v>
      </c>
      <c r="V162" s="2"/>
    </row>
    <row r="163" customFormat="false" ht="23.85" hidden="false" customHeight="false" outlineLevel="0" collapsed="false">
      <c r="A163" s="2" t="s">
        <v>958</v>
      </c>
      <c r="B163" s="2" t="s">
        <v>959</v>
      </c>
      <c r="C163" s="2" t="s">
        <v>45</v>
      </c>
      <c r="D163" s="2"/>
      <c r="E163" s="2" t="s">
        <v>918</v>
      </c>
      <c r="F163" s="2" t="s">
        <v>960</v>
      </c>
      <c r="G163" s="2" t="s">
        <v>93</v>
      </c>
      <c r="H163" s="2" t="n">
        <v>1987</v>
      </c>
      <c r="I163" s="2"/>
      <c r="J163" s="2" t="n">
        <v>1987</v>
      </c>
      <c r="K163" s="2" t="s">
        <v>49</v>
      </c>
      <c r="L163" s="2" t="s">
        <v>961</v>
      </c>
      <c r="M163" s="2"/>
      <c r="N163" s="2" t="s">
        <v>51</v>
      </c>
      <c r="O163" s="2" t="s">
        <v>52</v>
      </c>
      <c r="P163" s="2" t="s">
        <v>53</v>
      </c>
      <c r="Q163" s="2" t="s">
        <v>54</v>
      </c>
      <c r="R163" s="2" t="n">
        <v>2</v>
      </c>
      <c r="S163" s="2" t="n">
        <v>0.0004</v>
      </c>
      <c r="T163" s="2" t="n">
        <v>0</v>
      </c>
      <c r="U163" s="2" t="s">
        <v>962</v>
      </c>
      <c r="V163" s="2"/>
    </row>
    <row r="164" customFormat="false" ht="35.05" hidden="false" customHeight="false" outlineLevel="0" collapsed="false">
      <c r="A164" s="2" t="s">
        <v>963</v>
      </c>
      <c r="B164" s="2" t="s">
        <v>964</v>
      </c>
      <c r="C164" s="2" t="s">
        <v>45</v>
      </c>
      <c r="D164" s="2"/>
      <c r="E164" s="2" t="s">
        <v>918</v>
      </c>
      <c r="F164" s="2" t="s">
        <v>965</v>
      </c>
      <c r="G164" s="2" t="s">
        <v>93</v>
      </c>
      <c r="H164" s="2" t="n">
        <v>1988</v>
      </c>
      <c r="I164" s="2" t="n">
        <v>1991</v>
      </c>
      <c r="J164" s="2" t="n">
        <v>1988</v>
      </c>
      <c r="K164" s="2" t="s">
        <v>49</v>
      </c>
      <c r="L164" s="2" t="s">
        <v>204</v>
      </c>
      <c r="M164" s="2"/>
      <c r="N164" s="2" t="s">
        <v>966</v>
      </c>
      <c r="O164" s="2" t="s">
        <v>52</v>
      </c>
      <c r="P164" s="2" t="s">
        <v>53</v>
      </c>
      <c r="Q164" s="2" t="s">
        <v>613</v>
      </c>
      <c r="R164" s="2" t="n">
        <v>8</v>
      </c>
      <c r="S164" s="2" t="n">
        <v>0.0035</v>
      </c>
      <c r="T164" s="2" t="n">
        <v>0.0511</v>
      </c>
      <c r="U164" s="2" t="s">
        <v>967</v>
      </c>
      <c r="V164" s="2"/>
    </row>
    <row r="165" customFormat="false" ht="23.85" hidden="false" customHeight="false" outlineLevel="0" collapsed="false">
      <c r="A165" s="2" t="s">
        <v>968</v>
      </c>
      <c r="B165" s="2" t="s">
        <v>969</v>
      </c>
      <c r="C165" s="2" t="s">
        <v>45</v>
      </c>
      <c r="D165" s="2"/>
      <c r="E165" s="2" t="s">
        <v>918</v>
      </c>
      <c r="F165" s="2" t="s">
        <v>924</v>
      </c>
      <c r="G165" s="2" t="s">
        <v>924</v>
      </c>
      <c r="H165" s="2" t="n">
        <v>1988</v>
      </c>
      <c r="I165" s="2" t="n">
        <v>1995</v>
      </c>
      <c r="J165" s="2" t="n">
        <v>1988</v>
      </c>
      <c r="K165" s="2" t="s">
        <v>49</v>
      </c>
      <c r="L165" s="2" t="s">
        <v>204</v>
      </c>
      <c r="M165" s="2"/>
      <c r="N165" s="2" t="s">
        <v>737</v>
      </c>
      <c r="O165" s="2" t="s">
        <v>52</v>
      </c>
      <c r="P165" s="2" t="s">
        <v>53</v>
      </c>
      <c r="Q165" s="2" t="s">
        <v>54</v>
      </c>
      <c r="R165" s="2" t="n">
        <v>3</v>
      </c>
      <c r="S165" s="2" t="n">
        <v>0</v>
      </c>
      <c r="T165" s="2" t="n">
        <v>0</v>
      </c>
      <c r="U165" s="2" t="s">
        <v>970</v>
      </c>
      <c r="V165" s="2"/>
    </row>
    <row r="166" customFormat="false" ht="23.85" hidden="false" customHeight="false" outlineLevel="0" collapsed="false">
      <c r="A166" s="2" t="s">
        <v>971</v>
      </c>
      <c r="B166" s="2" t="s">
        <v>972</v>
      </c>
      <c r="C166" s="2" t="s">
        <v>45</v>
      </c>
      <c r="D166" s="2"/>
      <c r="E166" s="2" t="s">
        <v>918</v>
      </c>
      <c r="F166" s="2" t="s">
        <v>93</v>
      </c>
      <c r="G166" s="2" t="s">
        <v>93</v>
      </c>
      <c r="H166" s="2" t="n">
        <v>1988</v>
      </c>
      <c r="I166" s="2"/>
      <c r="J166" s="2" t="n">
        <v>1988</v>
      </c>
      <c r="K166" s="2" t="s">
        <v>49</v>
      </c>
      <c r="L166" s="2" t="s">
        <v>204</v>
      </c>
      <c r="M166" s="2"/>
      <c r="N166" s="2" t="s">
        <v>973</v>
      </c>
      <c r="O166" s="2" t="s">
        <v>52</v>
      </c>
      <c r="P166" s="2" t="s">
        <v>88</v>
      </c>
      <c r="Q166" s="2" t="s">
        <v>974</v>
      </c>
      <c r="R166" s="2" t="n">
        <v>6</v>
      </c>
      <c r="S166" s="2" t="n">
        <v>0.0058</v>
      </c>
      <c r="T166" s="2" t="n">
        <v>0.0434</v>
      </c>
      <c r="U166" s="2" t="s">
        <v>975</v>
      </c>
      <c r="V166" s="2"/>
    </row>
    <row r="167" customFormat="false" ht="23.85" hidden="false" customHeight="false" outlineLevel="0" collapsed="false">
      <c r="A167" s="2" t="s">
        <v>976</v>
      </c>
      <c r="B167" s="2" t="s">
        <v>977</v>
      </c>
      <c r="C167" s="2" t="s">
        <v>135</v>
      </c>
      <c r="D167" s="2" t="s">
        <v>136</v>
      </c>
      <c r="E167" s="2" t="s">
        <v>918</v>
      </c>
      <c r="F167" s="2" t="s">
        <v>93</v>
      </c>
      <c r="G167" s="2" t="s">
        <v>93</v>
      </c>
      <c r="H167" s="2"/>
      <c r="I167" s="2"/>
      <c r="J167" s="2" t="n">
        <v>1988</v>
      </c>
      <c r="K167" s="2" t="s">
        <v>138</v>
      </c>
      <c r="L167" s="2" t="s">
        <v>978</v>
      </c>
      <c r="M167" s="2"/>
      <c r="N167" s="2" t="s">
        <v>51</v>
      </c>
      <c r="O167" s="2" t="s">
        <v>52</v>
      </c>
      <c r="P167" s="2" t="s">
        <v>53</v>
      </c>
      <c r="Q167" s="2" t="s">
        <v>141</v>
      </c>
      <c r="R167" s="2" t="n">
        <v>3</v>
      </c>
      <c r="S167" s="2" t="n">
        <v>0</v>
      </c>
      <c r="T167" s="2" t="n">
        <v>0</v>
      </c>
      <c r="U167" s="2" t="s">
        <v>979</v>
      </c>
      <c r="V167" s="2"/>
    </row>
    <row r="168" customFormat="false" ht="23.85" hidden="false" customHeight="false" outlineLevel="0" collapsed="false">
      <c r="A168" s="2" t="s">
        <v>980</v>
      </c>
      <c r="B168" s="2" t="s">
        <v>981</v>
      </c>
      <c r="C168" s="2" t="s">
        <v>45</v>
      </c>
      <c r="D168" s="2"/>
      <c r="E168" s="2" t="s">
        <v>918</v>
      </c>
      <c r="F168" s="2" t="s">
        <v>982</v>
      </c>
      <c r="G168" s="2"/>
      <c r="H168" s="2" t="n">
        <v>1988</v>
      </c>
      <c r="I168" s="2"/>
      <c r="J168" s="2" t="n">
        <v>1988</v>
      </c>
      <c r="K168" s="2" t="s">
        <v>49</v>
      </c>
      <c r="L168" s="2" t="s">
        <v>204</v>
      </c>
      <c r="M168" s="2"/>
      <c r="N168" s="2" t="s">
        <v>983</v>
      </c>
      <c r="O168" s="2" t="s">
        <v>52</v>
      </c>
      <c r="P168" s="2" t="s">
        <v>53</v>
      </c>
      <c r="Q168" s="2" t="s">
        <v>984</v>
      </c>
      <c r="R168" s="2" t="n">
        <v>4</v>
      </c>
      <c r="S168" s="2" t="n">
        <v>0.0018</v>
      </c>
      <c r="T168" s="2" t="n">
        <v>0</v>
      </c>
      <c r="U168" s="2" t="s">
        <v>985</v>
      </c>
      <c r="V168" s="2"/>
    </row>
    <row r="169" customFormat="false" ht="35.05" hidden="false" customHeight="false" outlineLevel="0" collapsed="false">
      <c r="A169" s="2" t="s">
        <v>986</v>
      </c>
      <c r="B169" s="2" t="s">
        <v>987</v>
      </c>
      <c r="C169" s="2" t="s">
        <v>45</v>
      </c>
      <c r="D169" s="2"/>
      <c r="E169" s="2" t="s">
        <v>918</v>
      </c>
      <c r="F169" s="2" t="s">
        <v>924</v>
      </c>
      <c r="G169" s="2" t="s">
        <v>924</v>
      </c>
      <c r="H169" s="2" t="n">
        <v>1988</v>
      </c>
      <c r="I169" s="2" t="n">
        <v>1990</v>
      </c>
      <c r="J169" s="2" t="n">
        <v>1988</v>
      </c>
      <c r="K169" s="2" t="s">
        <v>49</v>
      </c>
      <c r="L169" s="2" t="s">
        <v>988</v>
      </c>
      <c r="M169" s="2"/>
      <c r="N169" s="2" t="s">
        <v>989</v>
      </c>
      <c r="O169" s="2" t="s">
        <v>52</v>
      </c>
      <c r="P169" s="2" t="s">
        <v>88</v>
      </c>
      <c r="Q169" s="2" t="s">
        <v>990</v>
      </c>
      <c r="R169" s="2" t="n">
        <v>2</v>
      </c>
      <c r="S169" s="2" t="n">
        <v>0</v>
      </c>
      <c r="T169" s="2" t="n">
        <v>0</v>
      </c>
      <c r="U169" s="2" t="s">
        <v>991</v>
      </c>
      <c r="V169" s="2"/>
    </row>
    <row r="170" customFormat="false" ht="23.85" hidden="false" customHeight="false" outlineLevel="0" collapsed="false">
      <c r="A170" s="2" t="s">
        <v>992</v>
      </c>
      <c r="B170" s="2" t="s">
        <v>993</v>
      </c>
      <c r="C170" s="2" t="s">
        <v>135</v>
      </c>
      <c r="D170" s="2" t="s">
        <v>136</v>
      </c>
      <c r="E170" s="2" t="s">
        <v>918</v>
      </c>
      <c r="F170" s="2" t="s">
        <v>924</v>
      </c>
      <c r="G170" s="2" t="s">
        <v>924</v>
      </c>
      <c r="H170" s="2"/>
      <c r="I170" s="2"/>
      <c r="J170" s="2" t="n">
        <v>1988</v>
      </c>
      <c r="K170" s="2" t="s">
        <v>138</v>
      </c>
      <c r="L170" s="2" t="s">
        <v>994</v>
      </c>
      <c r="M170" s="2"/>
      <c r="N170" s="2" t="s">
        <v>51</v>
      </c>
      <c r="O170" s="2" t="s">
        <v>52</v>
      </c>
      <c r="P170" s="2" t="s">
        <v>53</v>
      </c>
      <c r="Q170" s="2" t="s">
        <v>141</v>
      </c>
      <c r="R170" s="2" t="n">
        <v>2</v>
      </c>
      <c r="S170" s="2" t="n">
        <v>0</v>
      </c>
      <c r="T170" s="2" t="n">
        <v>0</v>
      </c>
      <c r="U170" s="2" t="s">
        <v>995</v>
      </c>
      <c r="V170" s="2"/>
    </row>
    <row r="171" customFormat="false" ht="23.85" hidden="false" customHeight="false" outlineLevel="0" collapsed="false">
      <c r="A171" s="2" t="s">
        <v>996</v>
      </c>
      <c r="B171" s="2" t="s">
        <v>997</v>
      </c>
      <c r="C171" s="2" t="s">
        <v>135</v>
      </c>
      <c r="D171" s="2" t="s">
        <v>136</v>
      </c>
      <c r="E171" s="2" t="s">
        <v>918</v>
      </c>
      <c r="F171" s="2" t="s">
        <v>998</v>
      </c>
      <c r="G171" s="2" t="s">
        <v>924</v>
      </c>
      <c r="H171" s="2"/>
      <c r="I171" s="2"/>
      <c r="J171" s="2" t="n">
        <v>1988</v>
      </c>
      <c r="K171" s="2" t="s">
        <v>138</v>
      </c>
      <c r="L171" s="2" t="s">
        <v>999</v>
      </c>
      <c r="M171" s="2"/>
      <c r="N171" s="2" t="s">
        <v>51</v>
      </c>
      <c r="O171" s="2" t="s">
        <v>52</v>
      </c>
      <c r="P171" s="2" t="s">
        <v>53</v>
      </c>
      <c r="Q171" s="2" t="s">
        <v>141</v>
      </c>
      <c r="R171" s="2" t="n">
        <v>2</v>
      </c>
      <c r="S171" s="2" t="n">
        <v>0</v>
      </c>
      <c r="T171" s="2" t="n">
        <v>0</v>
      </c>
      <c r="U171" s="2" t="s">
        <v>1000</v>
      </c>
      <c r="V171" s="2"/>
    </row>
    <row r="172" customFormat="false" ht="23.85" hidden="false" customHeight="false" outlineLevel="0" collapsed="false">
      <c r="A172" s="2" t="s">
        <v>1001</v>
      </c>
      <c r="B172" s="2" t="s">
        <v>1002</v>
      </c>
      <c r="C172" s="2" t="s">
        <v>135</v>
      </c>
      <c r="D172" s="2" t="s">
        <v>136</v>
      </c>
      <c r="E172" s="2" t="s">
        <v>918</v>
      </c>
      <c r="F172" s="2" t="s">
        <v>93</v>
      </c>
      <c r="G172" s="2" t="s">
        <v>93</v>
      </c>
      <c r="H172" s="2"/>
      <c r="I172" s="2"/>
      <c r="J172" s="2" t="n">
        <v>1988</v>
      </c>
      <c r="K172" s="2" t="s">
        <v>138</v>
      </c>
      <c r="L172" s="2" t="s">
        <v>1003</v>
      </c>
      <c r="M172" s="2"/>
      <c r="N172" s="2" t="s">
        <v>51</v>
      </c>
      <c r="O172" s="2" t="s">
        <v>52</v>
      </c>
      <c r="P172" s="2" t="s">
        <v>53</v>
      </c>
      <c r="Q172" s="2" t="s">
        <v>141</v>
      </c>
      <c r="R172" s="2" t="n">
        <v>2</v>
      </c>
      <c r="S172" s="2" t="n">
        <v>0</v>
      </c>
      <c r="T172" s="2" t="n">
        <v>0</v>
      </c>
      <c r="U172" s="2" t="s">
        <v>1004</v>
      </c>
      <c r="V172" s="2"/>
    </row>
    <row r="173" customFormat="false" ht="35.05" hidden="false" customHeight="false" outlineLevel="0" collapsed="false">
      <c r="A173" s="2" t="s">
        <v>1005</v>
      </c>
      <c r="B173" s="2" t="s">
        <v>1006</v>
      </c>
      <c r="C173" s="2" t="s">
        <v>135</v>
      </c>
      <c r="D173" s="2" t="s">
        <v>136</v>
      </c>
      <c r="E173" s="2" t="s">
        <v>918</v>
      </c>
      <c r="F173" s="2" t="s">
        <v>998</v>
      </c>
      <c r="G173" s="2" t="s">
        <v>924</v>
      </c>
      <c r="H173" s="2" t="n">
        <v>1970</v>
      </c>
      <c r="I173" s="2"/>
      <c r="J173" s="2" t="n">
        <v>1988</v>
      </c>
      <c r="K173" s="2" t="s">
        <v>138</v>
      </c>
      <c r="L173" s="2" t="s">
        <v>1007</v>
      </c>
      <c r="M173" s="2"/>
      <c r="N173" s="2" t="s">
        <v>51</v>
      </c>
      <c r="O173" s="2" t="s">
        <v>52</v>
      </c>
      <c r="P173" s="2" t="s">
        <v>53</v>
      </c>
      <c r="Q173" s="2" t="s">
        <v>141</v>
      </c>
      <c r="R173" s="2" t="n">
        <v>3</v>
      </c>
      <c r="S173" s="2" t="n">
        <v>0</v>
      </c>
      <c r="T173" s="2" t="n">
        <v>0</v>
      </c>
      <c r="U173" s="2" t="s">
        <v>1008</v>
      </c>
      <c r="V173" s="2"/>
    </row>
    <row r="174" customFormat="false" ht="46.25" hidden="false" customHeight="false" outlineLevel="0" collapsed="false">
      <c r="A174" s="2" t="s">
        <v>1009</v>
      </c>
      <c r="B174" s="2" t="s">
        <v>1010</v>
      </c>
      <c r="C174" s="2" t="s">
        <v>135</v>
      </c>
      <c r="D174" s="2" t="s">
        <v>136</v>
      </c>
      <c r="E174" s="2" t="s">
        <v>918</v>
      </c>
      <c r="F174" s="2" t="s">
        <v>1011</v>
      </c>
      <c r="G174" s="2"/>
      <c r="H174" s="2" t="n">
        <v>1970</v>
      </c>
      <c r="I174" s="2"/>
      <c r="J174" s="2" t="n">
        <v>1988</v>
      </c>
      <c r="K174" s="2" t="s">
        <v>138</v>
      </c>
      <c r="L174" s="2" t="s">
        <v>1012</v>
      </c>
      <c r="M174" s="2"/>
      <c r="N174" s="2" t="s">
        <v>51</v>
      </c>
      <c r="O174" s="2" t="s">
        <v>52</v>
      </c>
      <c r="P174" s="2" t="s">
        <v>88</v>
      </c>
      <c r="Q174" s="2" t="s">
        <v>1013</v>
      </c>
      <c r="R174" s="2" t="n">
        <v>7</v>
      </c>
      <c r="S174" s="2" t="n">
        <v>0.0023</v>
      </c>
      <c r="T174" s="2" t="n">
        <v>0.014</v>
      </c>
      <c r="U174" s="2" t="s">
        <v>1014</v>
      </c>
      <c r="V174" s="2"/>
    </row>
    <row r="175" customFormat="false" ht="23.85" hidden="false" customHeight="false" outlineLevel="0" collapsed="false">
      <c r="A175" s="2" t="s">
        <v>1015</v>
      </c>
      <c r="B175" s="2" t="s">
        <v>1016</v>
      </c>
      <c r="C175" s="2" t="s">
        <v>135</v>
      </c>
      <c r="D175" s="2" t="s">
        <v>136</v>
      </c>
      <c r="E175" s="2" t="s">
        <v>918</v>
      </c>
      <c r="F175" s="2" t="s">
        <v>924</v>
      </c>
      <c r="G175" s="2" t="s">
        <v>924</v>
      </c>
      <c r="H175" s="2" t="n">
        <v>1972</v>
      </c>
      <c r="I175" s="2" t="n">
        <v>2025</v>
      </c>
      <c r="J175" s="2" t="n">
        <v>1988</v>
      </c>
      <c r="K175" s="2" t="s">
        <v>138</v>
      </c>
      <c r="L175" s="2" t="s">
        <v>1017</v>
      </c>
      <c r="M175" s="2"/>
      <c r="N175" s="2" t="s">
        <v>1018</v>
      </c>
      <c r="O175" s="2" t="s">
        <v>52</v>
      </c>
      <c r="P175" s="2" t="s">
        <v>53</v>
      </c>
      <c r="Q175" s="2" t="s">
        <v>1019</v>
      </c>
      <c r="R175" s="2" t="n">
        <v>2</v>
      </c>
      <c r="S175" s="2" t="n">
        <v>0</v>
      </c>
      <c r="T175" s="2" t="n">
        <v>0</v>
      </c>
      <c r="U175" s="2" t="s">
        <v>1020</v>
      </c>
      <c r="V175" s="2"/>
    </row>
    <row r="176" customFormat="false" ht="23.85" hidden="false" customHeight="false" outlineLevel="0" collapsed="false">
      <c r="A176" s="2" t="s">
        <v>1021</v>
      </c>
      <c r="B176" s="2" t="s">
        <v>1022</v>
      </c>
      <c r="C176" s="2" t="s">
        <v>45</v>
      </c>
      <c r="D176" s="2"/>
      <c r="E176" s="2" t="s">
        <v>918</v>
      </c>
      <c r="F176" s="2" t="s">
        <v>93</v>
      </c>
      <c r="G176" s="2" t="s">
        <v>93</v>
      </c>
      <c r="H176" s="2" t="n">
        <v>1988</v>
      </c>
      <c r="I176" s="2"/>
      <c r="J176" s="2" t="n">
        <v>1988</v>
      </c>
      <c r="K176" s="2" t="s">
        <v>49</v>
      </c>
      <c r="L176" s="2" t="s">
        <v>1023</v>
      </c>
      <c r="M176" s="2"/>
      <c r="N176" s="2" t="s">
        <v>51</v>
      </c>
      <c r="O176" s="2" t="s">
        <v>52</v>
      </c>
      <c r="P176" s="2" t="s">
        <v>53</v>
      </c>
      <c r="Q176" s="2" t="s">
        <v>54</v>
      </c>
      <c r="R176" s="2" t="n">
        <v>2</v>
      </c>
      <c r="S176" s="2" t="n">
        <v>0.0002</v>
      </c>
      <c r="T176" s="2" t="n">
        <v>0</v>
      </c>
      <c r="U176" s="2" t="s">
        <v>1024</v>
      </c>
      <c r="V176" s="2"/>
    </row>
    <row r="177" customFormat="false" ht="23.85" hidden="false" customHeight="false" outlineLevel="0" collapsed="false">
      <c r="A177" s="2" t="s">
        <v>1025</v>
      </c>
      <c r="B177" s="2" t="s">
        <v>1026</v>
      </c>
      <c r="C177" s="2" t="s">
        <v>135</v>
      </c>
      <c r="D177" s="2" t="s">
        <v>136</v>
      </c>
      <c r="E177" s="2" t="s">
        <v>918</v>
      </c>
      <c r="F177" s="2" t="s">
        <v>924</v>
      </c>
      <c r="G177" s="2" t="s">
        <v>924</v>
      </c>
      <c r="H177" s="2"/>
      <c r="I177" s="2"/>
      <c r="J177" s="2" t="n">
        <v>1989</v>
      </c>
      <c r="K177" s="2" t="s">
        <v>138</v>
      </c>
      <c r="L177" s="2" t="s">
        <v>1027</v>
      </c>
      <c r="M177" s="2"/>
      <c r="N177" s="2" t="s">
        <v>51</v>
      </c>
      <c r="O177" s="2" t="s">
        <v>52</v>
      </c>
      <c r="P177" s="2" t="s">
        <v>53</v>
      </c>
      <c r="Q177" s="2" t="s">
        <v>141</v>
      </c>
      <c r="R177" s="2" t="n">
        <v>3</v>
      </c>
      <c r="S177" s="2" t="n">
        <v>0.0002</v>
      </c>
      <c r="T177" s="2" t="n">
        <v>0</v>
      </c>
      <c r="U177" s="2" t="s">
        <v>1028</v>
      </c>
      <c r="V177" s="2"/>
    </row>
    <row r="178" customFormat="false" ht="23.85" hidden="false" customHeight="false" outlineLevel="0" collapsed="false">
      <c r="A178" s="2" t="s">
        <v>1029</v>
      </c>
      <c r="B178" s="2" t="s">
        <v>1030</v>
      </c>
      <c r="C178" s="2" t="s">
        <v>135</v>
      </c>
      <c r="D178" s="2" t="s">
        <v>136</v>
      </c>
      <c r="E178" s="2" t="s">
        <v>918</v>
      </c>
      <c r="F178" s="2" t="s">
        <v>1031</v>
      </c>
      <c r="G178" s="2"/>
      <c r="H178" s="2" t="n">
        <v>1973</v>
      </c>
      <c r="I178" s="2"/>
      <c r="J178" s="2" t="n">
        <v>1989</v>
      </c>
      <c r="K178" s="2" t="s">
        <v>138</v>
      </c>
      <c r="L178" s="2" t="s">
        <v>1032</v>
      </c>
      <c r="M178" s="2"/>
      <c r="N178" s="2" t="s">
        <v>51</v>
      </c>
      <c r="O178" s="2" t="s">
        <v>52</v>
      </c>
      <c r="P178" s="2" t="s">
        <v>88</v>
      </c>
      <c r="Q178" s="2" t="s">
        <v>1033</v>
      </c>
      <c r="R178" s="2" t="n">
        <v>6</v>
      </c>
      <c r="S178" s="2" t="n">
        <v>0.0013</v>
      </c>
      <c r="T178" s="2" t="n">
        <v>0.0075</v>
      </c>
      <c r="U178" s="2" t="s">
        <v>1034</v>
      </c>
      <c r="V178" s="2"/>
    </row>
    <row r="179" customFormat="false" ht="23.85" hidden="false" customHeight="false" outlineLevel="0" collapsed="false">
      <c r="A179" s="2" t="s">
        <v>1035</v>
      </c>
      <c r="B179" s="2" t="s">
        <v>1036</v>
      </c>
      <c r="C179" s="2" t="s">
        <v>45</v>
      </c>
      <c r="D179" s="2"/>
      <c r="E179" s="2" t="s">
        <v>918</v>
      </c>
      <c r="F179" s="2" t="s">
        <v>924</v>
      </c>
      <c r="G179" s="2" t="s">
        <v>924</v>
      </c>
      <c r="H179" s="2" t="n">
        <v>1989</v>
      </c>
      <c r="I179" s="2"/>
      <c r="J179" s="2" t="n">
        <v>1989</v>
      </c>
      <c r="K179" s="2" t="s">
        <v>49</v>
      </c>
      <c r="L179" s="2" t="s">
        <v>692</v>
      </c>
      <c r="M179" s="2"/>
      <c r="N179" s="2" t="s">
        <v>1037</v>
      </c>
      <c r="O179" s="2" t="s">
        <v>52</v>
      </c>
      <c r="P179" s="2" t="s">
        <v>53</v>
      </c>
      <c r="Q179" s="2" t="s">
        <v>1038</v>
      </c>
      <c r="R179" s="2" t="n">
        <v>6</v>
      </c>
      <c r="S179" s="2" t="n">
        <v>0.0036</v>
      </c>
      <c r="T179" s="2" t="n">
        <v>0.0017</v>
      </c>
      <c r="U179" s="2" t="s">
        <v>1039</v>
      </c>
      <c r="V179" s="2"/>
    </row>
    <row r="180" customFormat="false" ht="23.85" hidden="false" customHeight="false" outlineLevel="0" collapsed="false">
      <c r="A180" s="2" t="s">
        <v>1040</v>
      </c>
      <c r="B180" s="2" t="s">
        <v>1041</v>
      </c>
      <c r="C180" s="2" t="s">
        <v>45</v>
      </c>
      <c r="D180" s="2"/>
      <c r="E180" s="2" t="s">
        <v>918</v>
      </c>
      <c r="F180" s="2" t="s">
        <v>1042</v>
      </c>
      <c r="G180" s="2"/>
      <c r="H180" s="2" t="n">
        <v>1989</v>
      </c>
      <c r="I180" s="2" t="n">
        <v>2006</v>
      </c>
      <c r="J180" s="2" t="n">
        <v>1989</v>
      </c>
      <c r="K180" s="2" t="s">
        <v>49</v>
      </c>
      <c r="L180" s="2" t="s">
        <v>1043</v>
      </c>
      <c r="M180" s="2"/>
      <c r="N180" s="2" t="s">
        <v>1044</v>
      </c>
      <c r="O180" s="2" t="s">
        <v>52</v>
      </c>
      <c r="P180" s="2" t="s">
        <v>53</v>
      </c>
      <c r="Q180" s="2" t="s">
        <v>54</v>
      </c>
      <c r="R180" s="2" t="n">
        <v>5</v>
      </c>
      <c r="S180" s="2" t="n">
        <v>0.0197</v>
      </c>
      <c r="T180" s="2" t="n">
        <v>0</v>
      </c>
      <c r="U180" s="2" t="s">
        <v>1045</v>
      </c>
      <c r="V180" s="2"/>
    </row>
    <row r="181" customFormat="false" ht="23.85" hidden="false" customHeight="false" outlineLevel="0" collapsed="false">
      <c r="A181" s="2" t="s">
        <v>1046</v>
      </c>
      <c r="B181" s="2" t="s">
        <v>1047</v>
      </c>
      <c r="C181" s="2" t="s">
        <v>45</v>
      </c>
      <c r="D181" s="2"/>
      <c r="E181" s="2" t="s">
        <v>918</v>
      </c>
      <c r="F181" s="2" t="s">
        <v>1048</v>
      </c>
      <c r="G181" s="2"/>
      <c r="H181" s="2" t="n">
        <v>1989</v>
      </c>
      <c r="I181" s="2" t="n">
        <v>1999</v>
      </c>
      <c r="J181" s="2" t="n">
        <v>1989</v>
      </c>
      <c r="K181" s="2" t="s">
        <v>49</v>
      </c>
      <c r="L181" s="2" t="s">
        <v>1049</v>
      </c>
      <c r="M181" s="2"/>
      <c r="N181" s="2" t="s">
        <v>1050</v>
      </c>
      <c r="O181" s="2" t="s">
        <v>52</v>
      </c>
      <c r="P181" s="2" t="s">
        <v>53</v>
      </c>
      <c r="Q181" s="2" t="s">
        <v>54</v>
      </c>
      <c r="R181" s="2" t="n">
        <v>4</v>
      </c>
      <c r="S181" s="2" t="n">
        <v>0.0001</v>
      </c>
      <c r="T181" s="2" t="n">
        <v>0</v>
      </c>
      <c r="U181" s="2" t="s">
        <v>1051</v>
      </c>
      <c r="V181" s="2"/>
    </row>
    <row r="182" customFormat="false" ht="68.65" hidden="false" customHeight="false" outlineLevel="0" collapsed="false">
      <c r="A182" s="2" t="s">
        <v>1052</v>
      </c>
      <c r="B182" s="2" t="s">
        <v>1053</v>
      </c>
      <c r="C182" s="2" t="s">
        <v>45</v>
      </c>
      <c r="D182" s="2"/>
      <c r="E182" s="2" t="s">
        <v>918</v>
      </c>
      <c r="F182" s="2" t="s">
        <v>93</v>
      </c>
      <c r="G182" s="2" t="s">
        <v>93</v>
      </c>
      <c r="H182" s="2" t="n">
        <v>1989</v>
      </c>
      <c r="I182" s="2"/>
      <c r="J182" s="2" t="n">
        <v>1989</v>
      </c>
      <c r="K182" s="2" t="s">
        <v>49</v>
      </c>
      <c r="L182" s="2" t="s">
        <v>1054</v>
      </c>
      <c r="M182" s="2"/>
      <c r="N182" s="2" t="s">
        <v>1055</v>
      </c>
      <c r="O182" s="2" t="s">
        <v>52</v>
      </c>
      <c r="P182" s="2" t="s">
        <v>88</v>
      </c>
      <c r="Q182" s="2" t="s">
        <v>1056</v>
      </c>
      <c r="R182" s="2" t="n">
        <v>23</v>
      </c>
      <c r="S182" s="2" t="n">
        <v>0.034</v>
      </c>
      <c r="T182" s="2" t="n">
        <v>0.0069</v>
      </c>
      <c r="U182" s="2" t="s">
        <v>1057</v>
      </c>
      <c r="V182" s="2" t="s">
        <v>1058</v>
      </c>
    </row>
    <row r="183" customFormat="false" ht="23.85" hidden="false" customHeight="false" outlineLevel="0" collapsed="false">
      <c r="A183" s="2" t="s">
        <v>1059</v>
      </c>
      <c r="B183" s="2" t="s">
        <v>1060</v>
      </c>
      <c r="C183" s="2" t="s">
        <v>45</v>
      </c>
      <c r="D183" s="2"/>
      <c r="E183" s="2" t="s">
        <v>918</v>
      </c>
      <c r="F183" s="2" t="s">
        <v>93</v>
      </c>
      <c r="G183" s="2" t="s">
        <v>93</v>
      </c>
      <c r="H183" s="2" t="n">
        <v>1989</v>
      </c>
      <c r="I183" s="2"/>
      <c r="J183" s="2" t="n">
        <v>1989</v>
      </c>
      <c r="K183" s="2" t="s">
        <v>49</v>
      </c>
      <c r="L183" s="2" t="s">
        <v>544</v>
      </c>
      <c r="M183" s="2"/>
      <c r="N183" s="2" t="s">
        <v>1061</v>
      </c>
      <c r="O183" s="2" t="s">
        <v>52</v>
      </c>
      <c r="P183" s="2" t="s">
        <v>53</v>
      </c>
      <c r="Q183" s="2" t="s">
        <v>54</v>
      </c>
      <c r="R183" s="2" t="n">
        <v>2</v>
      </c>
      <c r="S183" s="2" t="n">
        <v>0.0005</v>
      </c>
      <c r="T183" s="2" t="n">
        <v>0</v>
      </c>
      <c r="U183" s="2" t="s">
        <v>1062</v>
      </c>
      <c r="V183" s="2"/>
    </row>
    <row r="184" customFormat="false" ht="23.85" hidden="false" customHeight="false" outlineLevel="0" collapsed="false">
      <c r="A184" s="2" t="s">
        <v>1063</v>
      </c>
      <c r="B184" s="2" t="s">
        <v>1064</v>
      </c>
      <c r="C184" s="2" t="s">
        <v>45</v>
      </c>
      <c r="D184" s="2"/>
      <c r="E184" s="2" t="s">
        <v>918</v>
      </c>
      <c r="F184" s="2" t="s">
        <v>93</v>
      </c>
      <c r="G184" s="2" t="s">
        <v>93</v>
      </c>
      <c r="H184" s="2" t="n">
        <v>1989</v>
      </c>
      <c r="I184" s="2"/>
      <c r="J184" s="2" t="n">
        <v>1989</v>
      </c>
      <c r="K184" s="2" t="s">
        <v>49</v>
      </c>
      <c r="L184" s="2" t="s">
        <v>204</v>
      </c>
      <c r="M184" s="2"/>
      <c r="N184" s="2" t="s">
        <v>1065</v>
      </c>
      <c r="O184" s="2" t="s">
        <v>52</v>
      </c>
      <c r="P184" s="2" t="s">
        <v>88</v>
      </c>
      <c r="Q184" s="2" t="s">
        <v>1066</v>
      </c>
      <c r="R184" s="2" t="n">
        <v>6</v>
      </c>
      <c r="S184" s="2" t="n">
        <v>0.0071</v>
      </c>
      <c r="T184" s="2" t="n">
        <v>0</v>
      </c>
      <c r="U184" s="2" t="s">
        <v>1067</v>
      </c>
      <c r="V184" s="2"/>
    </row>
    <row r="185" customFormat="false" ht="46.25" hidden="false" customHeight="false" outlineLevel="0" collapsed="false">
      <c r="A185" s="2" t="s">
        <v>1068</v>
      </c>
      <c r="B185" s="2" t="s">
        <v>1069</v>
      </c>
      <c r="C185" s="2" t="s">
        <v>45</v>
      </c>
      <c r="D185" s="2"/>
      <c r="E185" s="2" t="s">
        <v>918</v>
      </c>
      <c r="F185" s="2" t="s">
        <v>924</v>
      </c>
      <c r="G185" s="2" t="s">
        <v>924</v>
      </c>
      <c r="H185" s="2" t="n">
        <v>1990</v>
      </c>
      <c r="I185" s="2"/>
      <c r="J185" s="2" t="n">
        <v>1990</v>
      </c>
      <c r="K185" s="2" t="s">
        <v>49</v>
      </c>
      <c r="L185" s="2" t="s">
        <v>692</v>
      </c>
      <c r="M185" s="2"/>
      <c r="N185" s="2" t="s">
        <v>1070</v>
      </c>
      <c r="O185" s="2" t="s">
        <v>52</v>
      </c>
      <c r="P185" s="2" t="s">
        <v>88</v>
      </c>
      <c r="Q185" s="2" t="s">
        <v>1071</v>
      </c>
      <c r="R185" s="2" t="n">
        <v>17</v>
      </c>
      <c r="S185" s="2" t="n">
        <v>0.0274</v>
      </c>
      <c r="T185" s="2" t="n">
        <v>0.0105</v>
      </c>
      <c r="U185" s="2" t="s">
        <v>1072</v>
      </c>
      <c r="V185" s="2" t="s">
        <v>1073</v>
      </c>
    </row>
    <row r="186" customFormat="false" ht="35.05" hidden="false" customHeight="false" outlineLevel="0" collapsed="false">
      <c r="A186" s="2" t="s">
        <v>1074</v>
      </c>
      <c r="B186" s="2" t="s">
        <v>1075</v>
      </c>
      <c r="C186" s="2" t="s">
        <v>135</v>
      </c>
      <c r="D186" s="2" t="s">
        <v>150</v>
      </c>
      <c r="E186" s="2" t="s">
        <v>918</v>
      </c>
      <c r="F186" s="2" t="s">
        <v>924</v>
      </c>
      <c r="G186" s="2" t="s">
        <v>924</v>
      </c>
      <c r="H186" s="2" t="n">
        <v>1967</v>
      </c>
      <c r="I186" s="2"/>
      <c r="J186" s="2" t="n">
        <v>1990</v>
      </c>
      <c r="K186" s="2" t="s">
        <v>138</v>
      </c>
      <c r="L186" s="2" t="s">
        <v>1076</v>
      </c>
      <c r="M186" s="2"/>
      <c r="N186" s="2" t="s">
        <v>51</v>
      </c>
      <c r="O186" s="2" t="s">
        <v>52</v>
      </c>
      <c r="P186" s="2" t="s">
        <v>53</v>
      </c>
      <c r="Q186" s="2" t="s">
        <v>1077</v>
      </c>
      <c r="R186" s="2" t="n">
        <v>6</v>
      </c>
      <c r="S186" s="2" t="n">
        <v>0.0015</v>
      </c>
      <c r="T186" s="2" t="n">
        <v>0.0411</v>
      </c>
      <c r="U186" s="2" t="s">
        <v>1078</v>
      </c>
      <c r="V186" s="2"/>
    </row>
    <row r="187" customFormat="false" ht="23.85" hidden="false" customHeight="false" outlineLevel="0" collapsed="false">
      <c r="A187" s="2" t="s">
        <v>1079</v>
      </c>
      <c r="B187" s="2" t="s">
        <v>1080</v>
      </c>
      <c r="C187" s="2" t="s">
        <v>45</v>
      </c>
      <c r="D187" s="2"/>
      <c r="E187" s="2" t="s">
        <v>918</v>
      </c>
      <c r="F187" s="2" t="s">
        <v>924</v>
      </c>
      <c r="G187" s="2" t="s">
        <v>924</v>
      </c>
      <c r="H187" s="2" t="n">
        <v>1990</v>
      </c>
      <c r="I187" s="2"/>
      <c r="J187" s="2" t="n">
        <v>1990</v>
      </c>
      <c r="K187" s="2" t="s">
        <v>49</v>
      </c>
      <c r="L187" s="2" t="s">
        <v>692</v>
      </c>
      <c r="M187" s="2"/>
      <c r="N187" s="2" t="s">
        <v>1081</v>
      </c>
      <c r="O187" s="2" t="s">
        <v>52</v>
      </c>
      <c r="P187" s="2" t="s">
        <v>88</v>
      </c>
      <c r="Q187" s="2" t="s">
        <v>1082</v>
      </c>
      <c r="R187" s="2" t="n">
        <v>10</v>
      </c>
      <c r="S187" s="2" t="n">
        <v>0.0227</v>
      </c>
      <c r="T187" s="2" t="n">
        <v>0.0087</v>
      </c>
      <c r="U187" s="2" t="s">
        <v>1083</v>
      </c>
      <c r="V187" s="2"/>
    </row>
    <row r="188" customFormat="false" ht="23.85" hidden="false" customHeight="false" outlineLevel="0" collapsed="false">
      <c r="A188" s="2" t="s">
        <v>1084</v>
      </c>
      <c r="B188" s="2" t="s">
        <v>1085</v>
      </c>
      <c r="C188" s="2" t="s">
        <v>135</v>
      </c>
      <c r="D188" s="2" t="s">
        <v>136</v>
      </c>
      <c r="E188" s="2" t="s">
        <v>918</v>
      </c>
      <c r="F188" s="2" t="s">
        <v>93</v>
      </c>
      <c r="G188" s="2" t="s">
        <v>93</v>
      </c>
      <c r="H188" s="2" t="n">
        <v>1974</v>
      </c>
      <c r="I188" s="2"/>
      <c r="J188" s="2" t="n">
        <v>1990</v>
      </c>
      <c r="K188" s="2" t="s">
        <v>138</v>
      </c>
      <c r="L188" s="2" t="s">
        <v>1086</v>
      </c>
      <c r="M188" s="2"/>
      <c r="N188" s="2" t="s">
        <v>51</v>
      </c>
      <c r="O188" s="2" t="s">
        <v>52</v>
      </c>
      <c r="P188" s="2" t="s">
        <v>53</v>
      </c>
      <c r="Q188" s="2" t="s">
        <v>1087</v>
      </c>
      <c r="R188" s="2" t="n">
        <v>4</v>
      </c>
      <c r="S188" s="2" t="n">
        <v>0.0005</v>
      </c>
      <c r="T188" s="2" t="n">
        <v>0</v>
      </c>
      <c r="U188" s="2" t="s">
        <v>1088</v>
      </c>
      <c r="V188" s="2"/>
    </row>
    <row r="189" customFormat="false" ht="46.25" hidden="false" customHeight="false" outlineLevel="0" collapsed="false">
      <c r="A189" s="2" t="s">
        <v>1089</v>
      </c>
      <c r="B189" s="2" t="s">
        <v>1090</v>
      </c>
      <c r="C189" s="2" t="s">
        <v>45</v>
      </c>
      <c r="D189" s="2"/>
      <c r="E189" s="2" t="s">
        <v>918</v>
      </c>
      <c r="F189" s="2" t="s">
        <v>93</v>
      </c>
      <c r="G189" s="2" t="s">
        <v>93</v>
      </c>
      <c r="H189" s="2" t="n">
        <v>1990</v>
      </c>
      <c r="I189" s="2"/>
      <c r="J189" s="2" t="n">
        <v>1990</v>
      </c>
      <c r="K189" s="2" t="s">
        <v>49</v>
      </c>
      <c r="L189" s="2" t="s">
        <v>1049</v>
      </c>
      <c r="M189" s="2"/>
      <c r="N189" s="2" t="s">
        <v>1091</v>
      </c>
      <c r="O189" s="2" t="s">
        <v>52</v>
      </c>
      <c r="P189" s="2" t="s">
        <v>88</v>
      </c>
      <c r="Q189" s="2" t="s">
        <v>1092</v>
      </c>
      <c r="R189" s="2" t="n">
        <v>10</v>
      </c>
      <c r="S189" s="2" t="n">
        <v>0.0178</v>
      </c>
      <c r="T189" s="2" t="n">
        <v>0.0108</v>
      </c>
      <c r="U189" s="2" t="s">
        <v>1093</v>
      </c>
      <c r="V189" s="2"/>
    </row>
    <row r="190" customFormat="false" ht="35.05" hidden="false" customHeight="false" outlineLevel="0" collapsed="false">
      <c r="A190" s="2" t="s">
        <v>1094</v>
      </c>
      <c r="B190" s="2" t="s">
        <v>1095</v>
      </c>
      <c r="C190" s="2" t="s">
        <v>45</v>
      </c>
      <c r="D190" s="2"/>
      <c r="E190" s="2" t="s">
        <v>918</v>
      </c>
      <c r="F190" s="2" t="s">
        <v>1011</v>
      </c>
      <c r="G190" s="2"/>
      <c r="H190" s="2" t="n">
        <v>1991</v>
      </c>
      <c r="I190" s="2"/>
      <c r="J190" s="2" t="n">
        <v>1991</v>
      </c>
      <c r="K190" s="2" t="s">
        <v>49</v>
      </c>
      <c r="L190" s="2" t="s">
        <v>204</v>
      </c>
      <c r="M190" s="2"/>
      <c r="N190" s="2" t="s">
        <v>1096</v>
      </c>
      <c r="O190" s="2" t="s">
        <v>52</v>
      </c>
      <c r="P190" s="2" t="s">
        <v>88</v>
      </c>
      <c r="Q190" s="2" t="s">
        <v>1097</v>
      </c>
      <c r="R190" s="2" t="n">
        <v>9</v>
      </c>
      <c r="S190" s="2" t="n">
        <v>0.0115</v>
      </c>
      <c r="T190" s="2" t="n">
        <v>0.0484</v>
      </c>
      <c r="U190" s="2" t="s">
        <v>1098</v>
      </c>
      <c r="V190" s="2"/>
    </row>
    <row r="191" customFormat="false" ht="23.85" hidden="false" customHeight="false" outlineLevel="0" collapsed="false">
      <c r="A191" s="2" t="s">
        <v>1099</v>
      </c>
      <c r="B191" s="2" t="s">
        <v>1100</v>
      </c>
      <c r="C191" s="2" t="s">
        <v>45</v>
      </c>
      <c r="D191" s="2"/>
      <c r="E191" s="2" t="s">
        <v>918</v>
      </c>
      <c r="F191" s="2" t="s">
        <v>93</v>
      </c>
      <c r="G191" s="2" t="s">
        <v>93</v>
      </c>
      <c r="H191" s="2" t="n">
        <v>1991</v>
      </c>
      <c r="I191" s="2"/>
      <c r="J191" s="2" t="n">
        <v>1991</v>
      </c>
      <c r="K191" s="2" t="s">
        <v>49</v>
      </c>
      <c r="L191" s="2" t="s">
        <v>1101</v>
      </c>
      <c r="M191" s="2"/>
      <c r="N191" s="2" t="s">
        <v>1102</v>
      </c>
      <c r="O191" s="2" t="s">
        <v>52</v>
      </c>
      <c r="P191" s="2" t="s">
        <v>53</v>
      </c>
      <c r="Q191" s="2" t="s">
        <v>54</v>
      </c>
      <c r="R191" s="2" t="n">
        <v>6</v>
      </c>
      <c r="S191" s="2" t="n">
        <v>0.0009</v>
      </c>
      <c r="T191" s="2" t="n">
        <v>0</v>
      </c>
      <c r="U191" s="2" t="s">
        <v>1103</v>
      </c>
      <c r="V191" s="2"/>
    </row>
    <row r="192" customFormat="false" ht="35.05" hidden="false" customHeight="false" outlineLevel="0" collapsed="false">
      <c r="A192" s="2" t="s">
        <v>1104</v>
      </c>
      <c r="B192" s="2" t="s">
        <v>1105</v>
      </c>
      <c r="C192" s="2" t="s">
        <v>45</v>
      </c>
      <c r="D192" s="2"/>
      <c r="E192" s="2" t="s">
        <v>918</v>
      </c>
      <c r="F192" s="2" t="s">
        <v>1106</v>
      </c>
      <c r="G192" s="2" t="s">
        <v>93</v>
      </c>
      <c r="H192" s="2" t="n">
        <v>1992</v>
      </c>
      <c r="I192" s="2"/>
      <c r="J192" s="2" t="n">
        <v>1992</v>
      </c>
      <c r="K192" s="2" t="s">
        <v>49</v>
      </c>
      <c r="L192" s="2" t="s">
        <v>692</v>
      </c>
      <c r="M192" s="2"/>
      <c r="N192" s="2" t="s">
        <v>1107</v>
      </c>
      <c r="O192" s="2" t="s">
        <v>52</v>
      </c>
      <c r="P192" s="2" t="s">
        <v>53</v>
      </c>
      <c r="Q192" s="2" t="s">
        <v>1108</v>
      </c>
      <c r="R192" s="2" t="n">
        <v>3</v>
      </c>
      <c r="S192" s="2" t="n">
        <v>0.0006</v>
      </c>
      <c r="T192" s="2" t="n">
        <v>0</v>
      </c>
      <c r="U192" s="2" t="s">
        <v>1109</v>
      </c>
      <c r="V192" s="2"/>
    </row>
    <row r="193" customFormat="false" ht="35.05" hidden="false" customHeight="false" outlineLevel="0" collapsed="false">
      <c r="A193" s="2" t="s">
        <v>1110</v>
      </c>
      <c r="B193" s="2" t="s">
        <v>1111</v>
      </c>
      <c r="C193" s="2" t="s">
        <v>45</v>
      </c>
      <c r="D193" s="2"/>
      <c r="E193" s="2" t="s">
        <v>918</v>
      </c>
      <c r="F193" s="2" t="s">
        <v>998</v>
      </c>
      <c r="G193" s="2" t="s">
        <v>924</v>
      </c>
      <c r="H193" s="2" t="n">
        <v>1995</v>
      </c>
      <c r="I193" s="2"/>
      <c r="J193" s="2" t="n">
        <v>1995</v>
      </c>
      <c r="K193" s="2" t="s">
        <v>49</v>
      </c>
      <c r="L193" s="2" t="s">
        <v>692</v>
      </c>
      <c r="M193" s="2"/>
      <c r="N193" s="2" t="s">
        <v>1112</v>
      </c>
      <c r="O193" s="2" t="s">
        <v>52</v>
      </c>
      <c r="P193" s="2" t="s">
        <v>88</v>
      </c>
      <c r="Q193" s="2" t="s">
        <v>1113</v>
      </c>
      <c r="R193" s="2" t="n">
        <v>7</v>
      </c>
      <c r="S193" s="2" t="n">
        <v>0.0058</v>
      </c>
      <c r="T193" s="2" t="n">
        <v>0.0401</v>
      </c>
      <c r="U193" s="2" t="s">
        <v>1114</v>
      </c>
      <c r="V193" s="2"/>
    </row>
    <row r="194" customFormat="false" ht="23.85" hidden="false" customHeight="false" outlineLevel="0" collapsed="false">
      <c r="A194" s="2" t="s">
        <v>1115</v>
      </c>
      <c r="B194" s="2" t="s">
        <v>1116</v>
      </c>
      <c r="C194" s="2" t="s">
        <v>45</v>
      </c>
      <c r="D194" s="2"/>
      <c r="E194" s="2" t="s">
        <v>918</v>
      </c>
      <c r="F194" s="2" t="s">
        <v>1117</v>
      </c>
      <c r="G194" s="2" t="s">
        <v>924</v>
      </c>
      <c r="H194" s="2" t="n">
        <v>1995</v>
      </c>
      <c r="I194" s="2"/>
      <c r="J194" s="2" t="n">
        <v>1995</v>
      </c>
      <c r="K194" s="2" t="s">
        <v>49</v>
      </c>
      <c r="L194" s="2" t="s">
        <v>692</v>
      </c>
      <c r="M194" s="2"/>
      <c r="N194" s="2" t="s">
        <v>51</v>
      </c>
      <c r="O194" s="2" t="s">
        <v>52</v>
      </c>
      <c r="P194" s="2" t="s">
        <v>53</v>
      </c>
      <c r="Q194" s="2" t="s">
        <v>54</v>
      </c>
      <c r="R194" s="2" t="n">
        <v>1</v>
      </c>
      <c r="S194" s="2" t="n">
        <v>0</v>
      </c>
      <c r="T194" s="2" t="n">
        <v>0</v>
      </c>
      <c r="U194" s="2" t="s">
        <v>1118</v>
      </c>
      <c r="V194" s="2"/>
    </row>
    <row r="195" customFormat="false" ht="23.85" hidden="false" customHeight="false" outlineLevel="0" collapsed="false">
      <c r="A195" s="2" t="s">
        <v>1119</v>
      </c>
      <c r="B195" s="2" t="s">
        <v>1120</v>
      </c>
      <c r="C195" s="2" t="s">
        <v>45</v>
      </c>
      <c r="D195" s="2"/>
      <c r="E195" s="2" t="s">
        <v>918</v>
      </c>
      <c r="F195" s="2" t="s">
        <v>924</v>
      </c>
      <c r="G195" s="2" t="s">
        <v>924</v>
      </c>
      <c r="H195" s="2" t="n">
        <v>1996</v>
      </c>
      <c r="I195" s="2"/>
      <c r="J195" s="2" t="n">
        <v>1996</v>
      </c>
      <c r="K195" s="2" t="s">
        <v>49</v>
      </c>
      <c r="L195" s="2" t="s">
        <v>936</v>
      </c>
      <c r="M195" s="2"/>
      <c r="N195" s="2" t="s">
        <v>51</v>
      </c>
      <c r="O195" s="2" t="s">
        <v>52</v>
      </c>
      <c r="P195" s="2" t="s">
        <v>53</v>
      </c>
      <c r="Q195" s="2" t="s">
        <v>54</v>
      </c>
      <c r="R195" s="2" t="n">
        <v>4</v>
      </c>
      <c r="S195" s="2" t="n">
        <v>0.001</v>
      </c>
      <c r="T195" s="2" t="n">
        <v>0</v>
      </c>
      <c r="U195" s="2" t="s">
        <v>1121</v>
      </c>
      <c r="V195" s="2"/>
    </row>
    <row r="196" customFormat="false" ht="35.05" hidden="false" customHeight="false" outlineLevel="0" collapsed="false">
      <c r="A196" s="2" t="s">
        <v>1122</v>
      </c>
      <c r="B196" s="2" t="s">
        <v>1123</v>
      </c>
      <c r="C196" s="2" t="s">
        <v>45</v>
      </c>
      <c r="D196" s="2"/>
      <c r="E196" s="2" t="s">
        <v>918</v>
      </c>
      <c r="F196" s="2" t="s">
        <v>93</v>
      </c>
      <c r="G196" s="2" t="s">
        <v>93</v>
      </c>
      <c r="H196" s="2" t="n">
        <v>1998</v>
      </c>
      <c r="I196" s="2"/>
      <c r="J196" s="2" t="n">
        <v>1998</v>
      </c>
      <c r="K196" s="2" t="s">
        <v>49</v>
      </c>
      <c r="L196" s="2" t="s">
        <v>1124</v>
      </c>
      <c r="M196" s="2"/>
      <c r="N196" s="2" t="s">
        <v>1125</v>
      </c>
      <c r="O196" s="2" t="s">
        <v>52</v>
      </c>
      <c r="P196" s="2" t="s">
        <v>53</v>
      </c>
      <c r="Q196" s="2" t="s">
        <v>1126</v>
      </c>
      <c r="R196" s="2" t="n">
        <v>13</v>
      </c>
      <c r="S196" s="2" t="n">
        <v>0.0165</v>
      </c>
      <c r="T196" s="2" t="n">
        <v>0.038</v>
      </c>
      <c r="U196" s="2" t="s">
        <v>1127</v>
      </c>
      <c r="V196" s="2"/>
    </row>
    <row r="197" customFormat="false" ht="57.45" hidden="false" customHeight="false" outlineLevel="0" collapsed="false">
      <c r="A197" s="2" t="s">
        <v>1128</v>
      </c>
      <c r="B197" s="2" t="s">
        <v>1129</v>
      </c>
      <c r="C197" s="2" t="s">
        <v>45</v>
      </c>
      <c r="D197" s="2"/>
      <c r="E197" s="2" t="s">
        <v>1130</v>
      </c>
      <c r="F197" s="2" t="s">
        <v>1131</v>
      </c>
      <c r="G197" s="2" t="s">
        <v>48</v>
      </c>
      <c r="H197" s="2" t="n">
        <v>1981</v>
      </c>
      <c r="I197" s="2"/>
      <c r="J197" s="2" t="n">
        <v>1981</v>
      </c>
      <c r="K197" s="2" t="s">
        <v>49</v>
      </c>
      <c r="L197" s="2" t="s">
        <v>1132</v>
      </c>
      <c r="M197" s="2" t="s">
        <v>79</v>
      </c>
      <c r="N197" s="2" t="s">
        <v>1133</v>
      </c>
      <c r="O197" s="2" t="s">
        <v>52</v>
      </c>
      <c r="P197" s="2" t="s">
        <v>88</v>
      </c>
      <c r="Q197" s="2" t="s">
        <v>1134</v>
      </c>
      <c r="R197" s="2" t="n">
        <v>42</v>
      </c>
      <c r="S197" s="2" t="n">
        <v>0.0808</v>
      </c>
      <c r="T197" s="2" t="n">
        <v>0.088</v>
      </c>
      <c r="U197" s="2" t="s">
        <v>1135</v>
      </c>
      <c r="V197" s="2" t="s">
        <v>1136</v>
      </c>
    </row>
    <row r="198" customFormat="false" ht="23.85" hidden="false" customHeight="false" outlineLevel="0" collapsed="false">
      <c r="A198" s="2" t="s">
        <v>1137</v>
      </c>
      <c r="B198" s="2" t="s">
        <v>1138</v>
      </c>
      <c r="C198" s="2" t="s">
        <v>135</v>
      </c>
      <c r="D198" s="2" t="s">
        <v>136</v>
      </c>
      <c r="E198" s="2" t="s">
        <v>1130</v>
      </c>
      <c r="F198" s="2" t="s">
        <v>1139</v>
      </c>
      <c r="G198" s="2" t="s">
        <v>48</v>
      </c>
      <c r="H198" s="2" t="n">
        <v>1969</v>
      </c>
      <c r="I198" s="2"/>
      <c r="J198" s="2" t="n">
        <v>1985</v>
      </c>
      <c r="K198" s="2" t="s">
        <v>138</v>
      </c>
      <c r="L198" s="2" t="s">
        <v>1140</v>
      </c>
      <c r="M198" s="2"/>
      <c r="N198" s="2" t="s">
        <v>51</v>
      </c>
      <c r="O198" s="2" t="s">
        <v>52</v>
      </c>
      <c r="P198" s="2" t="s">
        <v>53</v>
      </c>
      <c r="Q198" s="2" t="s">
        <v>141</v>
      </c>
      <c r="R198" s="2" t="n">
        <v>3</v>
      </c>
      <c r="S198" s="2" t="n">
        <v>0.0001</v>
      </c>
      <c r="T198" s="2" t="n">
        <v>0.0007</v>
      </c>
      <c r="U198" s="2" t="s">
        <v>1141</v>
      </c>
      <c r="V198" s="2"/>
    </row>
    <row r="199" customFormat="false" ht="57.45" hidden="false" customHeight="false" outlineLevel="0" collapsed="false">
      <c r="A199" s="2" t="s">
        <v>1142</v>
      </c>
      <c r="B199" s="2" t="s">
        <v>1143</v>
      </c>
      <c r="C199" s="2" t="s">
        <v>45</v>
      </c>
      <c r="D199" s="2"/>
      <c r="E199" s="2" t="s">
        <v>1130</v>
      </c>
      <c r="F199" s="2" t="s">
        <v>1139</v>
      </c>
      <c r="G199" s="2" t="s">
        <v>48</v>
      </c>
      <c r="H199" s="2" t="n">
        <v>1985</v>
      </c>
      <c r="I199" s="2"/>
      <c r="J199" s="2" t="n">
        <v>1985</v>
      </c>
      <c r="K199" s="2" t="s">
        <v>49</v>
      </c>
      <c r="L199" s="2" t="s">
        <v>1144</v>
      </c>
      <c r="M199" s="2"/>
      <c r="N199" s="2" t="s">
        <v>1145</v>
      </c>
      <c r="O199" s="2" t="s">
        <v>52</v>
      </c>
      <c r="P199" s="2" t="s">
        <v>88</v>
      </c>
      <c r="Q199" s="2" t="s">
        <v>1146</v>
      </c>
      <c r="R199" s="2" t="n">
        <v>20</v>
      </c>
      <c r="S199" s="2" t="n">
        <v>0.0292</v>
      </c>
      <c r="T199" s="2" t="n">
        <v>0.0865</v>
      </c>
      <c r="U199" s="2" t="s">
        <v>1147</v>
      </c>
      <c r="V199" s="2"/>
    </row>
    <row r="200" customFormat="false" ht="46.25" hidden="false" customHeight="false" outlineLevel="0" collapsed="false">
      <c r="A200" s="2" t="s">
        <v>1148</v>
      </c>
      <c r="B200" s="2" t="s">
        <v>1149</v>
      </c>
      <c r="C200" s="2" t="s">
        <v>135</v>
      </c>
      <c r="D200" s="2" t="s">
        <v>150</v>
      </c>
      <c r="E200" s="2" t="s">
        <v>1130</v>
      </c>
      <c r="F200" s="2" t="s">
        <v>1150</v>
      </c>
      <c r="G200" s="2" t="s">
        <v>48</v>
      </c>
      <c r="H200" s="2" t="n">
        <v>1962</v>
      </c>
      <c r="I200" s="2"/>
      <c r="J200" s="2" t="n">
        <v>1985</v>
      </c>
      <c r="K200" s="2" t="s">
        <v>138</v>
      </c>
      <c r="L200" s="2" t="s">
        <v>1151</v>
      </c>
      <c r="M200" s="2"/>
      <c r="N200" s="2" t="s">
        <v>51</v>
      </c>
      <c r="O200" s="2" t="s">
        <v>52</v>
      </c>
      <c r="P200" s="2" t="s">
        <v>88</v>
      </c>
      <c r="Q200" s="2" t="s">
        <v>1152</v>
      </c>
      <c r="R200" s="2" t="n">
        <v>4</v>
      </c>
      <c r="S200" s="2" t="n">
        <v>0</v>
      </c>
      <c r="T200" s="2" t="n">
        <v>0.0133</v>
      </c>
      <c r="U200" s="2" t="s">
        <v>1153</v>
      </c>
      <c r="V200" s="2"/>
    </row>
    <row r="201" customFormat="false" ht="15" hidden="false" customHeight="false" outlineLevel="0" collapsed="false">
      <c r="A201" s="2" t="s">
        <v>1154</v>
      </c>
      <c r="B201" s="2" t="s">
        <v>1155</v>
      </c>
      <c r="C201" s="2" t="s">
        <v>45</v>
      </c>
      <c r="D201" s="2"/>
      <c r="E201" s="2" t="s">
        <v>1130</v>
      </c>
      <c r="F201" s="2" t="s">
        <v>1156</v>
      </c>
      <c r="G201" s="2" t="s">
        <v>48</v>
      </c>
      <c r="H201" s="2" t="n">
        <v>1985</v>
      </c>
      <c r="I201" s="2"/>
      <c r="J201" s="2" t="n">
        <v>1985</v>
      </c>
      <c r="K201" s="2" t="s">
        <v>49</v>
      </c>
      <c r="L201" s="2" t="s">
        <v>1157</v>
      </c>
      <c r="M201" s="2"/>
      <c r="N201" s="2" t="s">
        <v>51</v>
      </c>
      <c r="O201" s="2" t="s">
        <v>52</v>
      </c>
      <c r="P201" s="2" t="s">
        <v>53</v>
      </c>
      <c r="Q201" s="2" t="s">
        <v>54</v>
      </c>
      <c r="R201" s="2" t="n">
        <v>3</v>
      </c>
      <c r="S201" s="2" t="n">
        <v>0</v>
      </c>
      <c r="T201" s="2" t="n">
        <v>0</v>
      </c>
      <c r="U201" s="2" t="s">
        <v>1158</v>
      </c>
      <c r="V201" s="2"/>
    </row>
    <row r="202" customFormat="false" ht="35.05" hidden="false" customHeight="false" outlineLevel="0" collapsed="false">
      <c r="A202" s="2" t="s">
        <v>1159</v>
      </c>
      <c r="B202" s="2" t="s">
        <v>1160</v>
      </c>
      <c r="C202" s="2" t="s">
        <v>45</v>
      </c>
      <c r="D202" s="2"/>
      <c r="E202" s="2" t="s">
        <v>1130</v>
      </c>
      <c r="F202" s="2" t="s">
        <v>1161</v>
      </c>
      <c r="G202" s="2" t="s">
        <v>48</v>
      </c>
      <c r="H202" s="2" t="n">
        <v>1986</v>
      </c>
      <c r="I202" s="2" t="n">
        <v>2016</v>
      </c>
      <c r="J202" s="2" t="n">
        <v>1986</v>
      </c>
      <c r="K202" s="2" t="s">
        <v>49</v>
      </c>
      <c r="L202" s="2" t="s">
        <v>204</v>
      </c>
      <c r="M202" s="2"/>
      <c r="N202" s="2" t="s">
        <v>1162</v>
      </c>
      <c r="O202" s="2" t="s">
        <v>52</v>
      </c>
      <c r="P202" s="2" t="s">
        <v>88</v>
      </c>
      <c r="Q202" s="2" t="s">
        <v>1163</v>
      </c>
      <c r="R202" s="2" t="n">
        <v>9</v>
      </c>
      <c r="S202" s="2" t="n">
        <v>0.0042</v>
      </c>
      <c r="T202" s="2" t="n">
        <v>0</v>
      </c>
      <c r="U202" s="2" t="s">
        <v>1164</v>
      </c>
      <c r="V202" s="2"/>
    </row>
    <row r="203" customFormat="false" ht="23.85" hidden="false" customHeight="false" outlineLevel="0" collapsed="false">
      <c r="A203" s="2" t="s">
        <v>1165</v>
      </c>
      <c r="B203" s="2" t="s">
        <v>1166</v>
      </c>
      <c r="C203" s="2" t="s">
        <v>135</v>
      </c>
      <c r="D203" s="2" t="s">
        <v>136</v>
      </c>
      <c r="E203" s="2" t="s">
        <v>1130</v>
      </c>
      <c r="F203" s="2" t="s">
        <v>1131</v>
      </c>
      <c r="G203" s="2" t="s">
        <v>48</v>
      </c>
      <c r="H203" s="2" t="n">
        <v>1969</v>
      </c>
      <c r="I203" s="2"/>
      <c r="J203" s="2" t="n">
        <v>1986</v>
      </c>
      <c r="K203" s="2" t="s">
        <v>138</v>
      </c>
      <c r="L203" s="2" t="s">
        <v>1167</v>
      </c>
      <c r="M203" s="2"/>
      <c r="N203" s="2" t="s">
        <v>51</v>
      </c>
      <c r="O203" s="2" t="s">
        <v>52</v>
      </c>
      <c r="P203" s="2" t="s">
        <v>53</v>
      </c>
      <c r="Q203" s="2" t="s">
        <v>141</v>
      </c>
      <c r="R203" s="2" t="n">
        <v>2</v>
      </c>
      <c r="S203" s="2" t="n">
        <v>0</v>
      </c>
      <c r="T203" s="2" t="n">
        <v>0</v>
      </c>
      <c r="U203" s="2" t="s">
        <v>1168</v>
      </c>
      <c r="V203" s="2"/>
    </row>
    <row r="204" customFormat="false" ht="23.85" hidden="false" customHeight="false" outlineLevel="0" collapsed="false">
      <c r="A204" s="2" t="s">
        <v>1169</v>
      </c>
      <c r="B204" s="2" t="s">
        <v>1170</v>
      </c>
      <c r="C204" s="2" t="s">
        <v>135</v>
      </c>
      <c r="D204" s="2" t="s">
        <v>136</v>
      </c>
      <c r="E204" s="2" t="s">
        <v>1130</v>
      </c>
      <c r="F204" s="2" t="s">
        <v>1171</v>
      </c>
      <c r="G204" s="2" t="s">
        <v>48</v>
      </c>
      <c r="H204" s="2" t="n">
        <v>1967</v>
      </c>
      <c r="I204" s="2"/>
      <c r="J204" s="2" t="n">
        <v>1986</v>
      </c>
      <c r="K204" s="2" t="s">
        <v>138</v>
      </c>
      <c r="L204" s="2" t="s">
        <v>1172</v>
      </c>
      <c r="M204" s="2"/>
      <c r="N204" s="2" t="s">
        <v>51</v>
      </c>
      <c r="O204" s="2" t="s">
        <v>52</v>
      </c>
      <c r="P204" s="2" t="s">
        <v>53</v>
      </c>
      <c r="Q204" s="2" t="s">
        <v>141</v>
      </c>
      <c r="R204" s="2" t="n">
        <v>4</v>
      </c>
      <c r="S204" s="2" t="n">
        <v>0.0003</v>
      </c>
      <c r="T204" s="2" t="n">
        <v>0.0036</v>
      </c>
      <c r="U204" s="2" t="s">
        <v>1173</v>
      </c>
      <c r="V204" s="2"/>
    </row>
    <row r="205" customFormat="false" ht="15" hidden="false" customHeight="false" outlineLevel="0" collapsed="false">
      <c r="A205" s="2" t="s">
        <v>1174</v>
      </c>
      <c r="B205" s="2" t="s">
        <v>1175</v>
      </c>
      <c r="C205" s="2" t="s">
        <v>45</v>
      </c>
      <c r="D205" s="2"/>
      <c r="E205" s="2" t="s">
        <v>1130</v>
      </c>
      <c r="F205" s="2" t="s">
        <v>1176</v>
      </c>
      <c r="G205" s="2" t="s">
        <v>48</v>
      </c>
      <c r="H205" s="2" t="n">
        <v>1986</v>
      </c>
      <c r="I205" s="2" t="n">
        <v>1989</v>
      </c>
      <c r="J205" s="2" t="n">
        <v>1986</v>
      </c>
      <c r="K205" s="2" t="s">
        <v>49</v>
      </c>
      <c r="L205" s="2" t="s">
        <v>874</v>
      </c>
      <c r="M205" s="2"/>
      <c r="N205" s="2" t="s">
        <v>1177</v>
      </c>
      <c r="O205" s="2" t="s">
        <v>52</v>
      </c>
      <c r="P205" s="2" t="s">
        <v>53</v>
      </c>
      <c r="Q205" s="2" t="s">
        <v>54</v>
      </c>
      <c r="R205" s="2" t="n">
        <v>3</v>
      </c>
      <c r="S205" s="2" t="n">
        <v>0.0001</v>
      </c>
      <c r="T205" s="2" t="n">
        <v>0</v>
      </c>
      <c r="U205" s="2" t="s">
        <v>1178</v>
      </c>
      <c r="V205" s="2"/>
    </row>
    <row r="206" customFormat="false" ht="35.05" hidden="false" customHeight="false" outlineLevel="0" collapsed="false">
      <c r="A206" s="2" t="s">
        <v>1179</v>
      </c>
      <c r="B206" s="2" t="s">
        <v>1180</v>
      </c>
      <c r="C206" s="2" t="s">
        <v>135</v>
      </c>
      <c r="D206" s="2" t="s">
        <v>150</v>
      </c>
      <c r="E206" s="2" t="s">
        <v>1130</v>
      </c>
      <c r="F206" s="2" t="s">
        <v>1181</v>
      </c>
      <c r="G206" s="2" t="s">
        <v>48</v>
      </c>
      <c r="H206" s="2"/>
      <c r="I206" s="2"/>
      <c r="J206" s="2" t="n">
        <v>1987</v>
      </c>
      <c r="K206" s="2" t="s">
        <v>138</v>
      </c>
      <c r="L206" s="2" t="s">
        <v>1182</v>
      </c>
      <c r="M206" s="2"/>
      <c r="N206" s="2" t="s">
        <v>1183</v>
      </c>
      <c r="O206" s="2" t="s">
        <v>52</v>
      </c>
      <c r="P206" s="2" t="s">
        <v>53</v>
      </c>
      <c r="Q206" s="2" t="s">
        <v>1184</v>
      </c>
      <c r="R206" s="2" t="n">
        <v>2</v>
      </c>
      <c r="S206" s="2" t="n">
        <v>0</v>
      </c>
      <c r="T206" s="2" t="n">
        <v>0.0035</v>
      </c>
      <c r="U206" s="2" t="s">
        <v>1185</v>
      </c>
      <c r="V206" s="2"/>
    </row>
    <row r="207" customFormat="false" ht="23.85" hidden="false" customHeight="false" outlineLevel="0" collapsed="false">
      <c r="A207" s="2" t="s">
        <v>1186</v>
      </c>
      <c r="B207" s="2" t="s">
        <v>1187</v>
      </c>
      <c r="C207" s="2" t="s">
        <v>135</v>
      </c>
      <c r="D207" s="2" t="s">
        <v>136</v>
      </c>
      <c r="E207" s="2" t="s">
        <v>1130</v>
      </c>
      <c r="F207" s="2" t="s">
        <v>1161</v>
      </c>
      <c r="G207" s="2" t="s">
        <v>48</v>
      </c>
      <c r="H207" s="2" t="n">
        <v>1968</v>
      </c>
      <c r="I207" s="2"/>
      <c r="J207" s="2" t="n">
        <v>1987</v>
      </c>
      <c r="K207" s="2" t="s">
        <v>138</v>
      </c>
      <c r="L207" s="2" t="s">
        <v>1188</v>
      </c>
      <c r="M207" s="2"/>
      <c r="N207" s="2" t="s">
        <v>51</v>
      </c>
      <c r="O207" s="2" t="s">
        <v>52</v>
      </c>
      <c r="P207" s="2" t="s">
        <v>53</v>
      </c>
      <c r="Q207" s="2" t="s">
        <v>141</v>
      </c>
      <c r="R207" s="2" t="n">
        <v>2</v>
      </c>
      <c r="S207" s="2" t="n">
        <v>0</v>
      </c>
      <c r="T207" s="2" t="n">
        <v>0</v>
      </c>
      <c r="U207" s="2" t="s">
        <v>1189</v>
      </c>
      <c r="V207" s="2"/>
    </row>
    <row r="208" customFormat="false" ht="35.05" hidden="false" customHeight="false" outlineLevel="0" collapsed="false">
      <c r="A208" s="2" t="s">
        <v>1190</v>
      </c>
      <c r="B208" s="2" t="s">
        <v>1191</v>
      </c>
      <c r="C208" s="2" t="s">
        <v>45</v>
      </c>
      <c r="D208" s="2"/>
      <c r="E208" s="2" t="s">
        <v>1130</v>
      </c>
      <c r="F208" s="2" t="s">
        <v>1192</v>
      </c>
      <c r="G208" s="2" t="s">
        <v>48</v>
      </c>
      <c r="H208" s="2" t="n">
        <v>1988</v>
      </c>
      <c r="I208" s="2"/>
      <c r="J208" s="2" t="n">
        <v>1988</v>
      </c>
      <c r="K208" s="2" t="s">
        <v>49</v>
      </c>
      <c r="L208" s="2" t="s">
        <v>204</v>
      </c>
      <c r="M208" s="2" t="s">
        <v>79</v>
      </c>
      <c r="N208" s="2" t="s">
        <v>1193</v>
      </c>
      <c r="O208" s="2" t="s">
        <v>52</v>
      </c>
      <c r="P208" s="2" t="s">
        <v>53</v>
      </c>
      <c r="Q208" s="2" t="s">
        <v>1126</v>
      </c>
      <c r="R208" s="2" t="n">
        <v>6</v>
      </c>
      <c r="S208" s="2" t="n">
        <v>0.0034</v>
      </c>
      <c r="T208" s="2" t="n">
        <v>0.0006</v>
      </c>
      <c r="U208" s="2" t="s">
        <v>1194</v>
      </c>
      <c r="V208" s="2"/>
    </row>
    <row r="209" customFormat="false" ht="23.85" hidden="false" customHeight="false" outlineLevel="0" collapsed="false">
      <c r="A209" s="2" t="s">
        <v>1195</v>
      </c>
      <c r="B209" s="2" t="s">
        <v>1196</v>
      </c>
      <c r="C209" s="2" t="s">
        <v>45</v>
      </c>
      <c r="D209" s="2"/>
      <c r="E209" s="2" t="s">
        <v>1130</v>
      </c>
      <c r="F209" s="2" t="s">
        <v>1131</v>
      </c>
      <c r="G209" s="2" t="s">
        <v>48</v>
      </c>
      <c r="H209" s="2" t="n">
        <v>1988</v>
      </c>
      <c r="I209" s="2"/>
      <c r="J209" s="2" t="n">
        <v>1988</v>
      </c>
      <c r="K209" s="2" t="s">
        <v>49</v>
      </c>
      <c r="L209" s="2" t="s">
        <v>347</v>
      </c>
      <c r="M209" s="2"/>
      <c r="N209" s="2" t="s">
        <v>1197</v>
      </c>
      <c r="O209" s="2" t="s">
        <v>52</v>
      </c>
      <c r="P209" s="2" t="s">
        <v>53</v>
      </c>
      <c r="Q209" s="2" t="s">
        <v>54</v>
      </c>
      <c r="R209" s="2" t="n">
        <v>3</v>
      </c>
      <c r="S209" s="2" t="n">
        <v>0.0001</v>
      </c>
      <c r="T209" s="2" t="n">
        <v>0</v>
      </c>
      <c r="U209" s="2" t="s">
        <v>1198</v>
      </c>
      <c r="V209" s="2"/>
    </row>
    <row r="210" customFormat="false" ht="15" hidden="false" customHeight="false" outlineLevel="0" collapsed="false">
      <c r="A210" s="2" t="s">
        <v>1199</v>
      </c>
      <c r="B210" s="2" t="s">
        <v>1200</v>
      </c>
      <c r="C210" s="2" t="s">
        <v>135</v>
      </c>
      <c r="D210" s="2" t="s">
        <v>136</v>
      </c>
      <c r="E210" s="2" t="s">
        <v>1130</v>
      </c>
      <c r="F210" s="2" t="s">
        <v>1201</v>
      </c>
      <c r="G210" s="2" t="s">
        <v>48</v>
      </c>
      <c r="H210" s="2" t="n">
        <v>1971</v>
      </c>
      <c r="I210" s="2"/>
      <c r="J210" s="2" t="n">
        <v>1988</v>
      </c>
      <c r="K210" s="2" t="s">
        <v>138</v>
      </c>
      <c r="L210" s="2" t="s">
        <v>1202</v>
      </c>
      <c r="M210" s="2"/>
      <c r="N210" s="2" t="s">
        <v>51</v>
      </c>
      <c r="O210" s="2" t="s">
        <v>52</v>
      </c>
      <c r="P210" s="2" t="s">
        <v>53</v>
      </c>
      <c r="Q210" s="2" t="s">
        <v>141</v>
      </c>
      <c r="R210" s="2" t="n">
        <v>2</v>
      </c>
      <c r="S210" s="2" t="n">
        <v>0</v>
      </c>
      <c r="T210" s="2" t="n">
        <v>0</v>
      </c>
      <c r="U210" s="2" t="s">
        <v>1203</v>
      </c>
      <c r="V210" s="2"/>
    </row>
    <row r="211" customFormat="false" ht="23.85" hidden="false" customHeight="false" outlineLevel="0" collapsed="false">
      <c r="A211" s="2" t="s">
        <v>1204</v>
      </c>
      <c r="B211" s="2" t="s">
        <v>1205</v>
      </c>
      <c r="C211" s="2" t="s">
        <v>45</v>
      </c>
      <c r="D211" s="2"/>
      <c r="E211" s="2" t="s">
        <v>1130</v>
      </c>
      <c r="F211" s="2" t="s">
        <v>1201</v>
      </c>
      <c r="G211" s="2" t="s">
        <v>48</v>
      </c>
      <c r="H211" s="2" t="n">
        <v>1988</v>
      </c>
      <c r="I211" s="2"/>
      <c r="J211" s="2" t="n">
        <v>1988</v>
      </c>
      <c r="K211" s="2" t="s">
        <v>49</v>
      </c>
      <c r="L211" s="2" t="s">
        <v>1206</v>
      </c>
      <c r="M211" s="2"/>
      <c r="N211" s="2" t="s">
        <v>1207</v>
      </c>
      <c r="O211" s="2" t="s">
        <v>52</v>
      </c>
      <c r="P211" s="2" t="s">
        <v>53</v>
      </c>
      <c r="Q211" s="2" t="s">
        <v>760</v>
      </c>
      <c r="R211" s="2" t="n">
        <v>13</v>
      </c>
      <c r="S211" s="2" t="n">
        <v>0.0169</v>
      </c>
      <c r="T211" s="2" t="n">
        <v>0.007</v>
      </c>
      <c r="U211" s="2" t="s">
        <v>1208</v>
      </c>
      <c r="V211" s="2"/>
    </row>
    <row r="212" customFormat="false" ht="23.85" hidden="false" customHeight="false" outlineLevel="0" collapsed="false">
      <c r="A212" s="2" t="s">
        <v>1209</v>
      </c>
      <c r="B212" s="2" t="s">
        <v>1210</v>
      </c>
      <c r="C212" s="2" t="s">
        <v>135</v>
      </c>
      <c r="D212" s="2" t="s">
        <v>136</v>
      </c>
      <c r="E212" s="2" t="s">
        <v>1130</v>
      </c>
      <c r="F212" s="2" t="s">
        <v>1131</v>
      </c>
      <c r="G212" s="2" t="s">
        <v>48</v>
      </c>
      <c r="H212" s="2" t="n">
        <v>1969</v>
      </c>
      <c r="I212" s="2"/>
      <c r="J212" s="2" t="n">
        <v>1989</v>
      </c>
      <c r="K212" s="2" t="s">
        <v>138</v>
      </c>
      <c r="L212" s="2" t="s">
        <v>1211</v>
      </c>
      <c r="M212" s="2"/>
      <c r="N212" s="2" t="s">
        <v>51</v>
      </c>
      <c r="O212" s="2" t="s">
        <v>52</v>
      </c>
      <c r="P212" s="2" t="s">
        <v>53</v>
      </c>
      <c r="Q212" s="2" t="s">
        <v>141</v>
      </c>
      <c r="R212" s="2" t="n">
        <v>2</v>
      </c>
      <c r="S212" s="2" t="n">
        <v>0</v>
      </c>
      <c r="T212" s="2" t="n">
        <v>0</v>
      </c>
      <c r="U212" s="2" t="s">
        <v>1212</v>
      </c>
      <c r="V212" s="2"/>
    </row>
    <row r="213" customFormat="false" ht="23.85" hidden="false" customHeight="false" outlineLevel="0" collapsed="false">
      <c r="A213" s="2" t="s">
        <v>1213</v>
      </c>
      <c r="B213" s="2" t="s">
        <v>1214</v>
      </c>
      <c r="C213" s="2" t="s">
        <v>45</v>
      </c>
      <c r="D213" s="2"/>
      <c r="E213" s="2" t="s">
        <v>1130</v>
      </c>
      <c r="F213" s="2" t="s">
        <v>1131</v>
      </c>
      <c r="G213" s="2" t="s">
        <v>48</v>
      </c>
      <c r="H213" s="2" t="n">
        <v>1989</v>
      </c>
      <c r="I213" s="2"/>
      <c r="J213" s="2" t="n">
        <v>1989</v>
      </c>
      <c r="K213" s="2" t="s">
        <v>49</v>
      </c>
      <c r="L213" s="2" t="s">
        <v>204</v>
      </c>
      <c r="M213" s="2"/>
      <c r="N213" s="2" t="s">
        <v>1215</v>
      </c>
      <c r="O213" s="2" t="s">
        <v>52</v>
      </c>
      <c r="P213" s="2" t="s">
        <v>88</v>
      </c>
      <c r="Q213" s="2" t="s">
        <v>1216</v>
      </c>
      <c r="R213" s="2" t="n">
        <v>5</v>
      </c>
      <c r="S213" s="2" t="n">
        <v>0.0041</v>
      </c>
      <c r="T213" s="2" t="n">
        <v>0</v>
      </c>
      <c r="U213" s="2" t="s">
        <v>1217</v>
      </c>
      <c r="V213" s="2"/>
    </row>
    <row r="214" customFormat="false" ht="23.85" hidden="false" customHeight="false" outlineLevel="0" collapsed="false">
      <c r="A214" s="2" t="s">
        <v>1218</v>
      </c>
      <c r="B214" s="2" t="s">
        <v>1219</v>
      </c>
      <c r="C214" s="2" t="s">
        <v>45</v>
      </c>
      <c r="D214" s="2"/>
      <c r="E214" s="2" t="s">
        <v>1130</v>
      </c>
      <c r="F214" s="2" t="s">
        <v>1161</v>
      </c>
      <c r="G214" s="2" t="s">
        <v>48</v>
      </c>
      <c r="H214" s="2" t="n">
        <v>1989</v>
      </c>
      <c r="I214" s="2" t="n">
        <v>2013</v>
      </c>
      <c r="J214" s="2" t="n">
        <v>1989</v>
      </c>
      <c r="K214" s="2" t="s">
        <v>49</v>
      </c>
      <c r="L214" s="2" t="s">
        <v>1220</v>
      </c>
      <c r="M214" s="2"/>
      <c r="N214" s="2" t="s">
        <v>1221</v>
      </c>
      <c r="O214" s="2" t="s">
        <v>52</v>
      </c>
      <c r="P214" s="2" t="s">
        <v>53</v>
      </c>
      <c r="Q214" s="2" t="s">
        <v>54</v>
      </c>
      <c r="R214" s="2" t="n">
        <v>5</v>
      </c>
      <c r="S214" s="2" t="n">
        <v>0.0017</v>
      </c>
      <c r="T214" s="2" t="n">
        <v>0</v>
      </c>
      <c r="U214" s="2" t="s">
        <v>1222</v>
      </c>
      <c r="V214" s="2"/>
    </row>
    <row r="215" customFormat="false" ht="57.45" hidden="false" customHeight="false" outlineLevel="0" collapsed="false">
      <c r="A215" s="2" t="s">
        <v>1223</v>
      </c>
      <c r="B215" s="2" t="s">
        <v>1224</v>
      </c>
      <c r="C215" s="2" t="s">
        <v>135</v>
      </c>
      <c r="D215" s="2" t="s">
        <v>150</v>
      </c>
      <c r="E215" s="2" t="s">
        <v>1130</v>
      </c>
      <c r="F215" s="2" t="s">
        <v>1225</v>
      </c>
      <c r="G215" s="2" t="s">
        <v>48</v>
      </c>
      <c r="H215" s="2"/>
      <c r="I215" s="2"/>
      <c r="J215" s="2" t="n">
        <v>1989</v>
      </c>
      <c r="K215" s="2" t="s">
        <v>138</v>
      </c>
      <c r="L215" s="2" t="s">
        <v>1226</v>
      </c>
      <c r="M215" s="2"/>
      <c r="N215" s="2" t="s">
        <v>51</v>
      </c>
      <c r="O215" s="2" t="s">
        <v>52</v>
      </c>
      <c r="P215" s="2" t="s">
        <v>53</v>
      </c>
      <c r="Q215" s="2" t="s">
        <v>1227</v>
      </c>
      <c r="R215" s="2" t="n">
        <v>9</v>
      </c>
      <c r="S215" s="2" t="n">
        <v>0.0036</v>
      </c>
      <c r="T215" s="2" t="n">
        <v>0.049</v>
      </c>
      <c r="U215" s="2" t="s">
        <v>1228</v>
      </c>
      <c r="V215" s="2"/>
    </row>
    <row r="216" customFormat="false" ht="23.85" hidden="false" customHeight="false" outlineLevel="0" collapsed="false">
      <c r="A216" s="2" t="s">
        <v>1229</v>
      </c>
      <c r="B216" s="2" t="s">
        <v>1230</v>
      </c>
      <c r="C216" s="2" t="s">
        <v>45</v>
      </c>
      <c r="D216" s="2"/>
      <c r="E216" s="2" t="s">
        <v>1130</v>
      </c>
      <c r="F216" s="2" t="s">
        <v>1139</v>
      </c>
      <c r="G216" s="2" t="s">
        <v>48</v>
      </c>
      <c r="H216" s="2" t="n">
        <v>1990</v>
      </c>
      <c r="I216" s="2"/>
      <c r="J216" s="2" t="n">
        <v>1990</v>
      </c>
      <c r="K216" s="2" t="s">
        <v>49</v>
      </c>
      <c r="L216" s="2" t="s">
        <v>1101</v>
      </c>
      <c r="M216" s="2"/>
      <c r="N216" s="2" t="s">
        <v>1231</v>
      </c>
      <c r="O216" s="2" t="s">
        <v>52</v>
      </c>
      <c r="P216" s="2" t="s">
        <v>53</v>
      </c>
      <c r="Q216" s="2" t="s">
        <v>760</v>
      </c>
      <c r="R216" s="2" t="n">
        <v>3</v>
      </c>
      <c r="S216" s="2" t="n">
        <v>0</v>
      </c>
      <c r="T216" s="2" t="n">
        <v>0</v>
      </c>
      <c r="U216" s="2" t="s">
        <v>1232</v>
      </c>
      <c r="V216" s="2"/>
    </row>
    <row r="217" customFormat="false" ht="23.85" hidden="false" customHeight="false" outlineLevel="0" collapsed="false">
      <c r="A217" s="2" t="s">
        <v>1233</v>
      </c>
      <c r="B217" s="2" t="s">
        <v>1234</v>
      </c>
      <c r="C217" s="2" t="s">
        <v>45</v>
      </c>
      <c r="D217" s="2"/>
      <c r="E217" s="2" t="s">
        <v>1130</v>
      </c>
      <c r="F217" s="2" t="s">
        <v>1235</v>
      </c>
      <c r="G217" s="2" t="s">
        <v>48</v>
      </c>
      <c r="H217" s="2" t="n">
        <v>1990</v>
      </c>
      <c r="I217" s="2"/>
      <c r="J217" s="2" t="n">
        <v>1990</v>
      </c>
      <c r="K217" s="2" t="s">
        <v>49</v>
      </c>
      <c r="L217" s="2" t="s">
        <v>759</v>
      </c>
      <c r="M217" s="2"/>
      <c r="N217" s="2" t="s">
        <v>1236</v>
      </c>
      <c r="O217" s="2" t="s">
        <v>52</v>
      </c>
      <c r="P217" s="2" t="s">
        <v>53</v>
      </c>
      <c r="Q217" s="2" t="s">
        <v>760</v>
      </c>
      <c r="R217" s="2" t="n">
        <v>5</v>
      </c>
      <c r="S217" s="2" t="n">
        <v>0.0009</v>
      </c>
      <c r="T217" s="2" t="n">
        <v>0</v>
      </c>
      <c r="U217" s="2" t="s">
        <v>1237</v>
      </c>
      <c r="V217" s="2"/>
    </row>
    <row r="218" customFormat="false" ht="23.85" hidden="false" customHeight="false" outlineLevel="0" collapsed="false">
      <c r="A218" s="2" t="s">
        <v>1238</v>
      </c>
      <c r="B218" s="2" t="s">
        <v>1239</v>
      </c>
      <c r="C218" s="2" t="s">
        <v>45</v>
      </c>
      <c r="D218" s="2"/>
      <c r="E218" s="2" t="s">
        <v>1130</v>
      </c>
      <c r="F218" s="2" t="s">
        <v>1240</v>
      </c>
      <c r="G218" s="2"/>
      <c r="H218" s="2" t="n">
        <v>1997</v>
      </c>
      <c r="I218" s="2"/>
      <c r="J218" s="2" t="n">
        <v>1997</v>
      </c>
      <c r="K218" s="2" t="s">
        <v>49</v>
      </c>
      <c r="L218" s="2" t="s">
        <v>544</v>
      </c>
      <c r="M218" s="2"/>
      <c r="N218" s="2" t="s">
        <v>1241</v>
      </c>
      <c r="O218" s="2" t="s">
        <v>52</v>
      </c>
      <c r="P218" s="2" t="s">
        <v>53</v>
      </c>
      <c r="Q218" s="2" t="s">
        <v>54</v>
      </c>
      <c r="R218" s="2" t="n">
        <v>2</v>
      </c>
      <c r="S218" s="2" t="n">
        <v>0</v>
      </c>
      <c r="T218" s="2" t="n">
        <v>0</v>
      </c>
      <c r="U218" s="2" t="s">
        <v>1242</v>
      </c>
      <c r="V218" s="2"/>
    </row>
    <row r="219" customFormat="false" ht="35.05" hidden="false" customHeight="false" outlineLevel="0" collapsed="false">
      <c r="A219" s="2" t="s">
        <v>1243</v>
      </c>
      <c r="B219" s="2" t="s">
        <v>1244</v>
      </c>
      <c r="C219" s="2" t="s">
        <v>135</v>
      </c>
      <c r="D219" s="2" t="s">
        <v>150</v>
      </c>
      <c r="E219" s="2" t="s">
        <v>1245</v>
      </c>
      <c r="F219" s="2" t="s">
        <v>1246</v>
      </c>
      <c r="G219" s="2"/>
      <c r="H219" s="2" t="n">
        <v>1950</v>
      </c>
      <c r="I219" s="2"/>
      <c r="J219" s="2" t="n">
        <v>1980</v>
      </c>
      <c r="K219" s="2" t="s">
        <v>138</v>
      </c>
      <c r="L219" s="2" t="s">
        <v>1247</v>
      </c>
      <c r="M219" s="2"/>
      <c r="N219" s="2" t="s">
        <v>51</v>
      </c>
      <c r="O219" s="2" t="s">
        <v>52</v>
      </c>
      <c r="P219" s="2" t="s">
        <v>53</v>
      </c>
      <c r="Q219" s="2" t="s">
        <v>1248</v>
      </c>
      <c r="R219" s="2" t="n">
        <v>6</v>
      </c>
      <c r="S219" s="2" t="n">
        <v>0.0017</v>
      </c>
      <c r="T219" s="2" t="n">
        <v>0.0147</v>
      </c>
      <c r="U219" s="2" t="s">
        <v>1249</v>
      </c>
      <c r="V219" s="2"/>
    </row>
    <row r="220" customFormat="false" ht="23.85" hidden="false" customHeight="false" outlineLevel="0" collapsed="false">
      <c r="A220" s="2" t="s">
        <v>1250</v>
      </c>
      <c r="B220" s="2" t="s">
        <v>1251</v>
      </c>
      <c r="C220" s="2" t="s">
        <v>135</v>
      </c>
      <c r="D220" s="2" t="s">
        <v>136</v>
      </c>
      <c r="E220" s="2" t="s">
        <v>1245</v>
      </c>
      <c r="F220" s="2" t="s">
        <v>78</v>
      </c>
      <c r="G220" s="2" t="s">
        <v>68</v>
      </c>
      <c r="H220" s="2" t="n">
        <v>1967</v>
      </c>
      <c r="I220" s="2"/>
      <c r="J220" s="2" t="n">
        <v>1982</v>
      </c>
      <c r="K220" s="2" t="s">
        <v>138</v>
      </c>
      <c r="L220" s="2" t="s">
        <v>1252</v>
      </c>
      <c r="M220" s="2"/>
      <c r="N220" s="2" t="s">
        <v>51</v>
      </c>
      <c r="O220" s="2" t="s">
        <v>52</v>
      </c>
      <c r="P220" s="2" t="s">
        <v>53</v>
      </c>
      <c r="Q220" s="2" t="s">
        <v>141</v>
      </c>
      <c r="R220" s="2" t="n">
        <v>2</v>
      </c>
      <c r="S220" s="2" t="n">
        <v>0.0004</v>
      </c>
      <c r="T220" s="2" t="n">
        <v>0.0004</v>
      </c>
      <c r="U220" s="2" t="s">
        <v>1253</v>
      </c>
      <c r="V220" s="2"/>
    </row>
    <row r="221" customFormat="false" ht="15" hidden="false" customHeight="false" outlineLevel="0" collapsed="false">
      <c r="A221" s="2" t="s">
        <v>1254</v>
      </c>
      <c r="B221" s="2" t="s">
        <v>1255</v>
      </c>
      <c r="C221" s="2" t="s">
        <v>45</v>
      </c>
      <c r="D221" s="2"/>
      <c r="E221" s="2" t="s">
        <v>1245</v>
      </c>
      <c r="F221" s="2" t="s">
        <v>72</v>
      </c>
      <c r="G221" s="2"/>
      <c r="H221" s="2" t="n">
        <v>1983</v>
      </c>
      <c r="I221" s="2"/>
      <c r="J221" s="2" t="n">
        <v>1983</v>
      </c>
      <c r="K221" s="2" t="s">
        <v>49</v>
      </c>
      <c r="L221" s="2" t="s">
        <v>1256</v>
      </c>
      <c r="M221" s="2"/>
      <c r="N221" s="2" t="s">
        <v>1257</v>
      </c>
      <c r="O221" s="2" t="s">
        <v>52</v>
      </c>
      <c r="P221" s="2" t="s">
        <v>53</v>
      </c>
      <c r="Q221" s="2" t="s">
        <v>54</v>
      </c>
      <c r="R221" s="2" t="n">
        <v>2</v>
      </c>
      <c r="S221" s="2" t="n">
        <v>0.0006</v>
      </c>
      <c r="T221" s="2" t="n">
        <v>0</v>
      </c>
      <c r="U221" s="2" t="s">
        <v>1258</v>
      </c>
      <c r="V221" s="2"/>
    </row>
    <row r="222" customFormat="false" ht="35.05" hidden="false" customHeight="false" outlineLevel="0" collapsed="false">
      <c r="A222" s="2" t="s">
        <v>1259</v>
      </c>
      <c r="B222" s="2" t="s">
        <v>1260</v>
      </c>
      <c r="C222" s="2" t="s">
        <v>45</v>
      </c>
      <c r="D222" s="2"/>
      <c r="E222" s="2" t="s">
        <v>1245</v>
      </c>
      <c r="F222" s="2" t="s">
        <v>1261</v>
      </c>
      <c r="G222" s="2" t="s">
        <v>1262</v>
      </c>
      <c r="H222" s="2" t="n">
        <v>1983</v>
      </c>
      <c r="I222" s="2"/>
      <c r="J222" s="2" t="n">
        <v>1983</v>
      </c>
      <c r="K222" s="2" t="s">
        <v>49</v>
      </c>
      <c r="L222" s="2" t="s">
        <v>482</v>
      </c>
      <c r="M222" s="2"/>
      <c r="N222" s="2" t="s">
        <v>1263</v>
      </c>
      <c r="O222" s="2" t="s">
        <v>52</v>
      </c>
      <c r="P222" s="2" t="s">
        <v>88</v>
      </c>
      <c r="Q222" s="2" t="s">
        <v>1264</v>
      </c>
      <c r="R222" s="2" t="n">
        <v>8</v>
      </c>
      <c r="S222" s="2" t="n">
        <v>0.003</v>
      </c>
      <c r="T222" s="2" t="n">
        <v>0</v>
      </c>
      <c r="U222" s="2" t="s">
        <v>1265</v>
      </c>
      <c r="V222" s="2"/>
    </row>
    <row r="223" customFormat="false" ht="35.05" hidden="false" customHeight="false" outlineLevel="0" collapsed="false">
      <c r="A223" s="2" t="s">
        <v>1266</v>
      </c>
      <c r="B223" s="2" t="s">
        <v>1267</v>
      </c>
      <c r="C223" s="2" t="s">
        <v>45</v>
      </c>
      <c r="D223" s="2"/>
      <c r="E223" s="2" t="s">
        <v>1245</v>
      </c>
      <c r="F223" s="2" t="s">
        <v>1268</v>
      </c>
      <c r="G223" s="2"/>
      <c r="H223" s="2" t="n">
        <v>1985</v>
      </c>
      <c r="I223" s="2"/>
      <c r="J223" s="2" t="n">
        <v>1985</v>
      </c>
      <c r="K223" s="2" t="s">
        <v>49</v>
      </c>
      <c r="L223" s="2" t="s">
        <v>1269</v>
      </c>
      <c r="M223" s="2" t="s">
        <v>79</v>
      </c>
      <c r="N223" s="2" t="s">
        <v>51</v>
      </c>
      <c r="O223" s="2" t="s">
        <v>52</v>
      </c>
      <c r="P223" s="2" t="s">
        <v>53</v>
      </c>
      <c r="Q223" s="2" t="s">
        <v>1270</v>
      </c>
      <c r="R223" s="2" t="n">
        <v>6</v>
      </c>
      <c r="S223" s="2" t="n">
        <v>0.001</v>
      </c>
      <c r="T223" s="2" t="n">
        <v>0.0148</v>
      </c>
      <c r="U223" s="2" t="s">
        <v>1271</v>
      </c>
      <c r="V223" s="2"/>
    </row>
    <row r="224" customFormat="false" ht="15" hidden="false" customHeight="false" outlineLevel="0" collapsed="false">
      <c r="A224" s="2" t="s">
        <v>1272</v>
      </c>
      <c r="B224" s="2" t="s">
        <v>1273</v>
      </c>
      <c r="C224" s="2" t="s">
        <v>45</v>
      </c>
      <c r="D224" s="2"/>
      <c r="E224" s="2" t="s">
        <v>1245</v>
      </c>
      <c r="F224" s="2" t="s">
        <v>1274</v>
      </c>
      <c r="G224" s="2" t="s">
        <v>68</v>
      </c>
      <c r="H224" s="2" t="n">
        <v>1985</v>
      </c>
      <c r="I224" s="2"/>
      <c r="J224" s="2" t="n">
        <v>1985</v>
      </c>
      <c r="K224" s="2" t="s">
        <v>49</v>
      </c>
      <c r="L224" s="2" t="s">
        <v>130</v>
      </c>
      <c r="M224" s="2"/>
      <c r="N224" s="2" t="s">
        <v>51</v>
      </c>
      <c r="O224" s="2" t="s">
        <v>52</v>
      </c>
      <c r="P224" s="2" t="s">
        <v>53</v>
      </c>
      <c r="Q224" s="2" t="s">
        <v>54</v>
      </c>
      <c r="R224" s="2" t="n">
        <v>5</v>
      </c>
      <c r="S224" s="2" t="n">
        <v>0.0027</v>
      </c>
      <c r="T224" s="2" t="n">
        <v>0</v>
      </c>
      <c r="U224" s="2" t="s">
        <v>1275</v>
      </c>
      <c r="V224" s="2"/>
    </row>
    <row r="225" customFormat="false" ht="23.85" hidden="false" customHeight="false" outlineLevel="0" collapsed="false">
      <c r="A225" s="2" t="s">
        <v>1276</v>
      </c>
      <c r="B225" s="2" t="s">
        <v>1277</v>
      </c>
      <c r="C225" s="2" t="s">
        <v>45</v>
      </c>
      <c r="D225" s="2"/>
      <c r="E225" s="2" t="s">
        <v>1245</v>
      </c>
      <c r="F225" s="2" t="s">
        <v>1278</v>
      </c>
      <c r="G225" s="2"/>
      <c r="H225" s="2" t="n">
        <v>1986</v>
      </c>
      <c r="I225" s="2"/>
      <c r="J225" s="2" t="n">
        <v>1986</v>
      </c>
      <c r="K225" s="2" t="s">
        <v>49</v>
      </c>
      <c r="L225" s="2" t="s">
        <v>1279</v>
      </c>
      <c r="M225" s="2"/>
      <c r="N225" s="2" t="s">
        <v>51</v>
      </c>
      <c r="O225" s="2" t="s">
        <v>52</v>
      </c>
      <c r="P225" s="2" t="s">
        <v>53</v>
      </c>
      <c r="Q225" s="2" t="s">
        <v>1280</v>
      </c>
      <c r="R225" s="2" t="n">
        <v>5</v>
      </c>
      <c r="S225" s="2" t="n">
        <v>0.0008</v>
      </c>
      <c r="T225" s="2" t="n">
        <v>0</v>
      </c>
      <c r="U225" s="2" t="s">
        <v>1281</v>
      </c>
      <c r="V225" s="2"/>
    </row>
    <row r="226" customFormat="false" ht="23.85" hidden="false" customHeight="false" outlineLevel="0" collapsed="false">
      <c r="A226" s="2" t="s">
        <v>1282</v>
      </c>
      <c r="B226" s="2" t="s">
        <v>1283</v>
      </c>
      <c r="C226" s="2" t="s">
        <v>45</v>
      </c>
      <c r="D226" s="2"/>
      <c r="E226" s="2" t="s">
        <v>1245</v>
      </c>
      <c r="F226" s="2" t="s">
        <v>1284</v>
      </c>
      <c r="G226" s="2"/>
      <c r="H226" s="2" t="n">
        <v>1986</v>
      </c>
      <c r="I226" s="2"/>
      <c r="J226" s="2" t="n">
        <v>1986</v>
      </c>
      <c r="K226" s="2" t="s">
        <v>49</v>
      </c>
      <c r="L226" s="2" t="s">
        <v>707</v>
      </c>
      <c r="M226" s="2" t="s">
        <v>79</v>
      </c>
      <c r="N226" s="2" t="s">
        <v>1285</v>
      </c>
      <c r="O226" s="2" t="s">
        <v>52</v>
      </c>
      <c r="P226" s="2" t="s">
        <v>53</v>
      </c>
      <c r="Q226" s="2" t="s">
        <v>1286</v>
      </c>
      <c r="R226" s="2" t="n">
        <v>4</v>
      </c>
      <c r="S226" s="2" t="n">
        <v>0.0004</v>
      </c>
      <c r="T226" s="2" t="n">
        <v>0</v>
      </c>
      <c r="U226" s="2" t="s">
        <v>1287</v>
      </c>
      <c r="V226" s="2"/>
    </row>
    <row r="227" customFormat="false" ht="23.85" hidden="false" customHeight="false" outlineLevel="0" collapsed="false">
      <c r="A227" s="2" t="s">
        <v>1288</v>
      </c>
      <c r="B227" s="2" t="s">
        <v>1289</v>
      </c>
      <c r="C227" s="2" t="s">
        <v>135</v>
      </c>
      <c r="D227" s="2" t="s">
        <v>136</v>
      </c>
      <c r="E227" s="2" t="s">
        <v>1245</v>
      </c>
      <c r="F227" s="2" t="s">
        <v>1290</v>
      </c>
      <c r="G227" s="2" t="s">
        <v>1291</v>
      </c>
      <c r="H227" s="2" t="n">
        <v>1966</v>
      </c>
      <c r="I227" s="2"/>
      <c r="J227" s="2" t="n">
        <v>1986</v>
      </c>
      <c r="K227" s="2" t="s">
        <v>138</v>
      </c>
      <c r="L227" s="2" t="s">
        <v>1292</v>
      </c>
      <c r="M227" s="2"/>
      <c r="N227" s="2" t="s">
        <v>51</v>
      </c>
      <c r="O227" s="2" t="s">
        <v>52</v>
      </c>
      <c r="P227" s="2" t="s">
        <v>53</v>
      </c>
      <c r="Q227" s="2" t="s">
        <v>141</v>
      </c>
      <c r="R227" s="2" t="n">
        <v>2</v>
      </c>
      <c r="S227" s="2" t="n">
        <v>0</v>
      </c>
      <c r="T227" s="2" t="n">
        <v>0</v>
      </c>
      <c r="U227" s="2" t="s">
        <v>1293</v>
      </c>
      <c r="V227" s="2"/>
    </row>
    <row r="228" customFormat="false" ht="15" hidden="false" customHeight="false" outlineLevel="0" collapsed="false">
      <c r="A228" s="2" t="s">
        <v>1294</v>
      </c>
      <c r="B228" s="2" t="s">
        <v>1295</v>
      </c>
      <c r="C228" s="2" t="s">
        <v>45</v>
      </c>
      <c r="D228" s="2"/>
      <c r="E228" s="2" t="s">
        <v>1245</v>
      </c>
      <c r="F228" s="2" t="s">
        <v>1296</v>
      </c>
      <c r="G228" s="2"/>
      <c r="H228" s="2" t="n">
        <v>1986</v>
      </c>
      <c r="I228" s="2" t="n">
        <v>1997</v>
      </c>
      <c r="J228" s="2" t="n">
        <v>1986</v>
      </c>
      <c r="K228" s="2" t="s">
        <v>49</v>
      </c>
      <c r="L228" s="2" t="s">
        <v>707</v>
      </c>
      <c r="M228" s="2"/>
      <c r="N228" s="2" t="s">
        <v>1297</v>
      </c>
      <c r="O228" s="2" t="s">
        <v>52</v>
      </c>
      <c r="P228" s="2" t="s">
        <v>53</v>
      </c>
      <c r="Q228" s="2" t="s">
        <v>54</v>
      </c>
      <c r="R228" s="2" t="n">
        <v>2</v>
      </c>
      <c r="S228" s="2" t="n">
        <v>0</v>
      </c>
      <c r="T228" s="2" t="n">
        <v>0</v>
      </c>
      <c r="U228" s="2" t="s">
        <v>1298</v>
      </c>
      <c r="V228" s="2"/>
    </row>
    <row r="229" customFormat="false" ht="46.25" hidden="false" customHeight="false" outlineLevel="0" collapsed="false">
      <c r="A229" s="2" t="s">
        <v>1299</v>
      </c>
      <c r="B229" s="2" t="s">
        <v>1300</v>
      </c>
      <c r="C229" s="2" t="s">
        <v>45</v>
      </c>
      <c r="D229" s="2"/>
      <c r="E229" s="2" t="s">
        <v>1245</v>
      </c>
      <c r="F229" s="2" t="s">
        <v>1290</v>
      </c>
      <c r="G229" s="2" t="s">
        <v>1291</v>
      </c>
      <c r="H229" s="2" t="n">
        <v>1986</v>
      </c>
      <c r="I229" s="2"/>
      <c r="J229" s="2" t="n">
        <v>1986</v>
      </c>
      <c r="K229" s="2" t="s">
        <v>49</v>
      </c>
      <c r="L229" s="2" t="s">
        <v>258</v>
      </c>
      <c r="M229" s="2" t="s">
        <v>79</v>
      </c>
      <c r="N229" s="2" t="s">
        <v>1301</v>
      </c>
      <c r="O229" s="2" t="s">
        <v>52</v>
      </c>
      <c r="P229" s="2" t="s">
        <v>1302</v>
      </c>
      <c r="Q229" s="2" t="s">
        <v>1303</v>
      </c>
      <c r="R229" s="2" t="n">
        <v>14</v>
      </c>
      <c r="S229" s="2" t="n">
        <v>0.0144</v>
      </c>
      <c r="T229" s="2" t="n">
        <v>0.0211</v>
      </c>
      <c r="U229" s="2" t="s">
        <v>1304</v>
      </c>
      <c r="V229" s="2" t="s">
        <v>1305</v>
      </c>
    </row>
    <row r="230" customFormat="false" ht="23.85" hidden="false" customHeight="false" outlineLevel="0" collapsed="false">
      <c r="A230" s="2" t="s">
        <v>1306</v>
      </c>
      <c r="B230" s="2" t="s">
        <v>1307</v>
      </c>
      <c r="C230" s="2" t="s">
        <v>45</v>
      </c>
      <c r="D230" s="2"/>
      <c r="E230" s="2" t="s">
        <v>1245</v>
      </c>
      <c r="F230" s="2" t="s">
        <v>1308</v>
      </c>
      <c r="G230" s="2" t="s">
        <v>1291</v>
      </c>
      <c r="H230" s="2" t="n">
        <v>1987</v>
      </c>
      <c r="I230" s="2"/>
      <c r="J230" s="2" t="n">
        <v>1987</v>
      </c>
      <c r="K230" s="2" t="s">
        <v>49</v>
      </c>
      <c r="L230" s="2" t="s">
        <v>759</v>
      </c>
      <c r="M230" s="2"/>
      <c r="N230" s="2" t="s">
        <v>1309</v>
      </c>
      <c r="O230" s="2" t="s">
        <v>52</v>
      </c>
      <c r="P230" s="2" t="s">
        <v>53</v>
      </c>
      <c r="Q230" s="2" t="s">
        <v>54</v>
      </c>
      <c r="R230" s="2" t="n">
        <v>3</v>
      </c>
      <c r="S230" s="2" t="n">
        <v>0.001</v>
      </c>
      <c r="T230" s="2" t="n">
        <v>0</v>
      </c>
      <c r="U230" s="2" t="s">
        <v>1310</v>
      </c>
      <c r="V230" s="2"/>
    </row>
    <row r="231" customFormat="false" ht="35.05" hidden="false" customHeight="false" outlineLevel="0" collapsed="false">
      <c r="A231" s="2" t="s">
        <v>1311</v>
      </c>
      <c r="B231" s="2" t="s">
        <v>1312</v>
      </c>
      <c r="C231" s="2" t="s">
        <v>45</v>
      </c>
      <c r="D231" s="2"/>
      <c r="E231" s="2" t="s">
        <v>1245</v>
      </c>
      <c r="F231" s="2" t="s">
        <v>1313</v>
      </c>
      <c r="G231" s="2"/>
      <c r="H231" s="2" t="n">
        <v>1987</v>
      </c>
      <c r="I231" s="2"/>
      <c r="J231" s="2" t="n">
        <v>1987</v>
      </c>
      <c r="K231" s="2" t="s">
        <v>49</v>
      </c>
      <c r="L231" s="2" t="s">
        <v>1314</v>
      </c>
      <c r="M231" s="2"/>
      <c r="N231" s="2" t="s">
        <v>1315</v>
      </c>
      <c r="O231" s="2" t="s">
        <v>52</v>
      </c>
      <c r="P231" s="2" t="s">
        <v>53</v>
      </c>
      <c r="Q231" s="2" t="s">
        <v>1108</v>
      </c>
      <c r="R231" s="2" t="n">
        <v>4</v>
      </c>
      <c r="S231" s="2" t="n">
        <v>0.0016</v>
      </c>
      <c r="T231" s="2" t="n">
        <v>0</v>
      </c>
      <c r="U231" s="2" t="s">
        <v>1316</v>
      </c>
      <c r="V231" s="2"/>
    </row>
    <row r="232" customFormat="false" ht="23.85" hidden="false" customHeight="false" outlineLevel="0" collapsed="false">
      <c r="A232" s="2" t="s">
        <v>1317</v>
      </c>
      <c r="B232" s="2" t="s">
        <v>1318</v>
      </c>
      <c r="C232" s="2" t="s">
        <v>135</v>
      </c>
      <c r="D232" s="2" t="s">
        <v>150</v>
      </c>
      <c r="E232" s="2" t="s">
        <v>1245</v>
      </c>
      <c r="F232" s="2" t="s">
        <v>1319</v>
      </c>
      <c r="G232" s="2"/>
      <c r="H232" s="2"/>
      <c r="I232" s="2"/>
      <c r="J232" s="2" t="n">
        <v>1987</v>
      </c>
      <c r="K232" s="2" t="s">
        <v>138</v>
      </c>
      <c r="L232" s="2" t="s">
        <v>1320</v>
      </c>
      <c r="M232" s="2"/>
      <c r="N232" s="2" t="s">
        <v>51</v>
      </c>
      <c r="O232" s="2" t="s">
        <v>52</v>
      </c>
      <c r="P232" s="2" t="s">
        <v>53</v>
      </c>
      <c r="Q232" s="2" t="s">
        <v>1321</v>
      </c>
      <c r="R232" s="2" t="n">
        <v>2</v>
      </c>
      <c r="S232" s="2" t="n">
        <v>0</v>
      </c>
      <c r="T232" s="2" t="n">
        <v>0.0105</v>
      </c>
      <c r="U232" s="2" t="s">
        <v>1322</v>
      </c>
      <c r="V232" s="2"/>
    </row>
    <row r="233" customFormat="false" ht="23.85" hidden="false" customHeight="false" outlineLevel="0" collapsed="false">
      <c r="A233" s="2" t="s">
        <v>1323</v>
      </c>
      <c r="B233" s="2" t="s">
        <v>1324</v>
      </c>
      <c r="C233" s="2" t="s">
        <v>45</v>
      </c>
      <c r="D233" s="2"/>
      <c r="E233" s="2" t="s">
        <v>1245</v>
      </c>
      <c r="F233" s="2" t="s">
        <v>1325</v>
      </c>
      <c r="G233" s="2" t="s">
        <v>68</v>
      </c>
      <c r="H233" s="2" t="n">
        <v>1987</v>
      </c>
      <c r="I233" s="2" t="n">
        <v>2020</v>
      </c>
      <c r="J233" s="2" t="n">
        <v>1987</v>
      </c>
      <c r="K233" s="2" t="s">
        <v>49</v>
      </c>
      <c r="L233" s="2" t="s">
        <v>204</v>
      </c>
      <c r="M233" s="2"/>
      <c r="N233" s="2" t="s">
        <v>1326</v>
      </c>
      <c r="O233" s="2" t="s">
        <v>52</v>
      </c>
      <c r="P233" s="2" t="s">
        <v>53</v>
      </c>
      <c r="Q233" s="2" t="s">
        <v>1327</v>
      </c>
      <c r="R233" s="2" t="n">
        <v>4</v>
      </c>
      <c r="S233" s="2" t="n">
        <v>0.0011</v>
      </c>
      <c r="T233" s="2" t="n">
        <v>0</v>
      </c>
      <c r="U233" s="2" t="s">
        <v>1328</v>
      </c>
      <c r="V233" s="2"/>
    </row>
    <row r="234" customFormat="false" ht="15" hidden="false" customHeight="false" outlineLevel="0" collapsed="false">
      <c r="A234" s="2" t="s">
        <v>1329</v>
      </c>
      <c r="B234" s="2" t="s">
        <v>1330</v>
      </c>
      <c r="C234" s="2" t="s">
        <v>45</v>
      </c>
      <c r="D234" s="2"/>
      <c r="E234" s="2" t="s">
        <v>1245</v>
      </c>
      <c r="F234" s="2" t="s">
        <v>1331</v>
      </c>
      <c r="G234" s="2"/>
      <c r="H234" s="2" t="n">
        <v>1988</v>
      </c>
      <c r="I234" s="2"/>
      <c r="J234" s="2" t="n">
        <v>1988</v>
      </c>
      <c r="K234" s="2" t="s">
        <v>49</v>
      </c>
      <c r="L234" s="2" t="s">
        <v>204</v>
      </c>
      <c r="M234" s="2"/>
      <c r="N234" s="2" t="s">
        <v>1332</v>
      </c>
      <c r="O234" s="2" t="s">
        <v>52</v>
      </c>
      <c r="P234" s="2" t="s">
        <v>53</v>
      </c>
      <c r="Q234" s="2" t="s">
        <v>54</v>
      </c>
      <c r="R234" s="2" t="n">
        <v>4</v>
      </c>
      <c r="S234" s="2" t="n">
        <v>0.0012</v>
      </c>
      <c r="T234" s="2" t="n">
        <v>0</v>
      </c>
      <c r="U234" s="2" t="s">
        <v>1333</v>
      </c>
      <c r="V234" s="2"/>
    </row>
    <row r="235" customFormat="false" ht="23.85" hidden="false" customHeight="false" outlineLevel="0" collapsed="false">
      <c r="A235" s="2" t="s">
        <v>1334</v>
      </c>
      <c r="B235" s="2" t="s">
        <v>1335</v>
      </c>
      <c r="C235" s="2" t="s">
        <v>45</v>
      </c>
      <c r="D235" s="2"/>
      <c r="E235" s="2" t="s">
        <v>1245</v>
      </c>
      <c r="F235" s="2" t="s">
        <v>1336</v>
      </c>
      <c r="G235" s="2"/>
      <c r="H235" s="2" t="n">
        <v>1988</v>
      </c>
      <c r="I235" s="2"/>
      <c r="J235" s="2" t="n">
        <v>1988</v>
      </c>
      <c r="K235" s="2" t="s">
        <v>49</v>
      </c>
      <c r="L235" s="2" t="s">
        <v>204</v>
      </c>
      <c r="M235" s="2"/>
      <c r="N235" s="2" t="s">
        <v>1337</v>
      </c>
      <c r="O235" s="2" t="s">
        <v>52</v>
      </c>
      <c r="P235" s="2" t="s">
        <v>53</v>
      </c>
      <c r="Q235" s="2" t="s">
        <v>54</v>
      </c>
      <c r="R235" s="2" t="n">
        <v>2</v>
      </c>
      <c r="S235" s="2" t="n">
        <v>0.0004</v>
      </c>
      <c r="T235" s="2" t="n">
        <v>0</v>
      </c>
      <c r="U235" s="2" t="s">
        <v>1338</v>
      </c>
      <c r="V235" s="2"/>
    </row>
    <row r="236" customFormat="false" ht="15" hidden="false" customHeight="false" outlineLevel="0" collapsed="false">
      <c r="A236" s="2" t="s">
        <v>1339</v>
      </c>
      <c r="B236" s="2" t="s">
        <v>1340</v>
      </c>
      <c r="C236" s="2" t="s">
        <v>45</v>
      </c>
      <c r="D236" s="2"/>
      <c r="E236" s="2" t="s">
        <v>1245</v>
      </c>
      <c r="F236" s="2" t="s">
        <v>1341</v>
      </c>
      <c r="G236" s="2" t="s">
        <v>1291</v>
      </c>
      <c r="H236" s="2" t="n">
        <v>1988</v>
      </c>
      <c r="I236" s="2"/>
      <c r="J236" s="2" t="n">
        <v>1988</v>
      </c>
      <c r="K236" s="2" t="s">
        <v>49</v>
      </c>
      <c r="L236" s="2" t="s">
        <v>789</v>
      </c>
      <c r="M236" s="2"/>
      <c r="N236" s="2" t="s">
        <v>51</v>
      </c>
      <c r="O236" s="2" t="s">
        <v>52</v>
      </c>
      <c r="P236" s="2" t="s">
        <v>53</v>
      </c>
      <c r="Q236" s="2" t="s">
        <v>54</v>
      </c>
      <c r="R236" s="2" t="n">
        <v>2</v>
      </c>
      <c r="S236" s="2" t="n">
        <v>0.0004</v>
      </c>
      <c r="T236" s="2" t="n">
        <v>0</v>
      </c>
      <c r="U236" s="2" t="s">
        <v>1342</v>
      </c>
      <c r="V236" s="2"/>
    </row>
    <row r="237" customFormat="false" ht="23.85" hidden="false" customHeight="false" outlineLevel="0" collapsed="false">
      <c r="A237" s="2" t="s">
        <v>1343</v>
      </c>
      <c r="B237" s="2" t="s">
        <v>1344</v>
      </c>
      <c r="C237" s="2" t="s">
        <v>45</v>
      </c>
      <c r="D237" s="2"/>
      <c r="E237" s="2" t="s">
        <v>1245</v>
      </c>
      <c r="F237" s="2" t="s">
        <v>1345</v>
      </c>
      <c r="G237" s="2" t="s">
        <v>1291</v>
      </c>
      <c r="H237" s="2" t="n">
        <v>1989</v>
      </c>
      <c r="I237" s="2" t="n">
        <v>2009</v>
      </c>
      <c r="J237" s="2" t="n">
        <v>1989</v>
      </c>
      <c r="K237" s="2" t="s">
        <v>49</v>
      </c>
      <c r="L237" s="2" t="s">
        <v>1346</v>
      </c>
      <c r="M237" s="2"/>
      <c r="N237" s="2" t="s">
        <v>1347</v>
      </c>
      <c r="O237" s="2" t="s">
        <v>52</v>
      </c>
      <c r="P237" s="2" t="s">
        <v>53</v>
      </c>
      <c r="Q237" s="2" t="s">
        <v>54</v>
      </c>
      <c r="R237" s="2" t="n">
        <v>4</v>
      </c>
      <c r="S237" s="2" t="n">
        <v>0.0008</v>
      </c>
      <c r="T237" s="2" t="n">
        <v>0</v>
      </c>
      <c r="U237" s="2" t="s">
        <v>1348</v>
      </c>
      <c r="V237" s="2"/>
    </row>
    <row r="238" customFormat="false" ht="23.85" hidden="false" customHeight="false" outlineLevel="0" collapsed="false">
      <c r="A238" s="2" t="s">
        <v>1349</v>
      </c>
      <c r="B238" s="2" t="s">
        <v>1350</v>
      </c>
      <c r="C238" s="2" t="s">
        <v>45</v>
      </c>
      <c r="D238" s="2"/>
      <c r="E238" s="2" t="s">
        <v>1245</v>
      </c>
      <c r="F238" s="2" t="s">
        <v>1351</v>
      </c>
      <c r="G238" s="2"/>
      <c r="H238" s="2" t="n">
        <v>1990</v>
      </c>
      <c r="I238" s="2"/>
      <c r="J238" s="2" t="n">
        <v>1990</v>
      </c>
      <c r="K238" s="2" t="s">
        <v>49</v>
      </c>
      <c r="L238" s="2" t="s">
        <v>1352</v>
      </c>
      <c r="M238" s="2"/>
      <c r="N238" s="2" t="s">
        <v>1353</v>
      </c>
      <c r="O238" s="2" t="s">
        <v>52</v>
      </c>
      <c r="P238" s="2" t="s">
        <v>53</v>
      </c>
      <c r="Q238" s="2" t="s">
        <v>54</v>
      </c>
      <c r="R238" s="2" t="n">
        <v>3</v>
      </c>
      <c r="S238" s="2" t="n">
        <v>0.0003</v>
      </c>
      <c r="T238" s="2" t="n">
        <v>0</v>
      </c>
      <c r="U238" s="2" t="s">
        <v>1354</v>
      </c>
      <c r="V238" s="2"/>
    </row>
    <row r="239" customFormat="false" ht="15" hidden="false" customHeight="false" outlineLevel="0" collapsed="false">
      <c r="A239" s="2" t="s">
        <v>1355</v>
      </c>
      <c r="B239" s="2" t="s">
        <v>1356</v>
      </c>
      <c r="C239" s="2" t="s">
        <v>45</v>
      </c>
      <c r="D239" s="2"/>
      <c r="E239" s="2" t="s">
        <v>1245</v>
      </c>
      <c r="F239" s="2" t="s">
        <v>1357</v>
      </c>
      <c r="G239" s="2"/>
      <c r="H239" s="2" t="n">
        <v>1990</v>
      </c>
      <c r="I239" s="2"/>
      <c r="J239" s="2" t="n">
        <v>1990</v>
      </c>
      <c r="K239" s="2" t="s">
        <v>49</v>
      </c>
      <c r="L239" s="2" t="s">
        <v>600</v>
      </c>
      <c r="M239" s="2"/>
      <c r="N239" s="2" t="s">
        <v>1358</v>
      </c>
      <c r="O239" s="2" t="s">
        <v>52</v>
      </c>
      <c r="P239" s="2" t="s">
        <v>53</v>
      </c>
      <c r="Q239" s="2" t="s">
        <v>54</v>
      </c>
      <c r="R239" s="2" t="n">
        <v>4</v>
      </c>
      <c r="S239" s="2" t="n">
        <v>0.0089</v>
      </c>
      <c r="T239" s="2" t="n">
        <v>0</v>
      </c>
      <c r="U239" s="2" t="s">
        <v>1359</v>
      </c>
      <c r="V239" s="2"/>
    </row>
    <row r="240" customFormat="false" ht="23.85" hidden="false" customHeight="false" outlineLevel="0" collapsed="false">
      <c r="A240" s="2" t="s">
        <v>1360</v>
      </c>
      <c r="B240" s="2" t="s">
        <v>1361</v>
      </c>
      <c r="C240" s="2" t="s">
        <v>45</v>
      </c>
      <c r="D240" s="2"/>
      <c r="E240" s="2" t="s">
        <v>1245</v>
      </c>
      <c r="F240" s="2" t="s">
        <v>1362</v>
      </c>
      <c r="G240" s="2" t="s">
        <v>1291</v>
      </c>
      <c r="H240" s="2" t="n">
        <v>1990</v>
      </c>
      <c r="I240" s="2"/>
      <c r="J240" s="2" t="n">
        <v>1990</v>
      </c>
      <c r="K240" s="2" t="s">
        <v>49</v>
      </c>
      <c r="L240" s="2" t="s">
        <v>544</v>
      </c>
      <c r="M240" s="2"/>
      <c r="N240" s="2" t="s">
        <v>1363</v>
      </c>
      <c r="O240" s="2" t="s">
        <v>52</v>
      </c>
      <c r="P240" s="2" t="s">
        <v>53</v>
      </c>
      <c r="Q240" s="2" t="s">
        <v>54</v>
      </c>
      <c r="R240" s="2" t="n">
        <v>2</v>
      </c>
      <c r="S240" s="2" t="n">
        <v>0.001</v>
      </c>
      <c r="T240" s="2" t="n">
        <v>0</v>
      </c>
      <c r="U240" s="2" t="s">
        <v>1364</v>
      </c>
      <c r="V240" s="2"/>
    </row>
    <row r="241" customFormat="false" ht="15" hidden="false" customHeight="false" outlineLevel="0" collapsed="false">
      <c r="A241" s="2" t="s">
        <v>1365</v>
      </c>
      <c r="B241" s="2" t="s">
        <v>1366</v>
      </c>
      <c r="C241" s="2" t="s">
        <v>45</v>
      </c>
      <c r="D241" s="2"/>
      <c r="E241" s="2" t="s">
        <v>1245</v>
      </c>
      <c r="F241" s="2" t="s">
        <v>1367</v>
      </c>
      <c r="G241" s="2" t="s">
        <v>1262</v>
      </c>
      <c r="H241" s="2" t="n">
        <v>1990</v>
      </c>
      <c r="I241" s="2"/>
      <c r="J241" s="2" t="n">
        <v>1990</v>
      </c>
      <c r="K241" s="2" t="s">
        <v>49</v>
      </c>
      <c r="L241" s="2" t="s">
        <v>544</v>
      </c>
      <c r="M241" s="2"/>
      <c r="N241" s="2" t="s">
        <v>1368</v>
      </c>
      <c r="O241" s="2" t="s">
        <v>52</v>
      </c>
      <c r="P241" s="2" t="s">
        <v>53</v>
      </c>
      <c r="Q241" s="2" t="s">
        <v>54</v>
      </c>
      <c r="R241" s="2" t="n">
        <v>3</v>
      </c>
      <c r="S241" s="2" t="n">
        <v>0.0002</v>
      </c>
      <c r="T241" s="2" t="n">
        <v>0</v>
      </c>
      <c r="U241" s="2" t="s">
        <v>1369</v>
      </c>
      <c r="V241" s="2"/>
    </row>
    <row r="242" customFormat="false" ht="35.05" hidden="false" customHeight="false" outlineLevel="0" collapsed="false">
      <c r="A242" s="2" t="s">
        <v>1370</v>
      </c>
      <c r="B242" s="2" t="s">
        <v>1371</v>
      </c>
      <c r="C242" s="2" t="s">
        <v>45</v>
      </c>
      <c r="D242" s="2"/>
      <c r="E242" s="2" t="s">
        <v>1245</v>
      </c>
      <c r="F242" s="2" t="s">
        <v>1372</v>
      </c>
      <c r="G242" s="2" t="s">
        <v>1262</v>
      </c>
      <c r="H242" s="2" t="n">
        <v>1991</v>
      </c>
      <c r="I242" s="2"/>
      <c r="J242" s="2" t="n">
        <v>1991</v>
      </c>
      <c r="K242" s="2" t="s">
        <v>49</v>
      </c>
      <c r="L242" s="2" t="s">
        <v>544</v>
      </c>
      <c r="M242" s="2"/>
      <c r="N242" s="2" t="s">
        <v>1373</v>
      </c>
      <c r="O242" s="2" t="s">
        <v>52</v>
      </c>
      <c r="P242" s="2" t="s">
        <v>88</v>
      </c>
      <c r="Q242" s="2" t="s">
        <v>1374</v>
      </c>
      <c r="R242" s="2" t="n">
        <v>9</v>
      </c>
      <c r="S242" s="2" t="n">
        <v>0.0042</v>
      </c>
      <c r="T242" s="2" t="n">
        <v>0</v>
      </c>
      <c r="U242" s="2" t="s">
        <v>1375</v>
      </c>
      <c r="V242" s="2"/>
    </row>
    <row r="243" customFormat="false" ht="23.85" hidden="false" customHeight="false" outlineLevel="0" collapsed="false">
      <c r="A243" s="2" t="s">
        <v>1376</v>
      </c>
      <c r="B243" s="2" t="s">
        <v>1377</v>
      </c>
      <c r="C243" s="2" t="s">
        <v>45</v>
      </c>
      <c r="D243" s="2"/>
      <c r="E243" s="2" t="s">
        <v>1245</v>
      </c>
      <c r="F243" s="2" t="s">
        <v>1378</v>
      </c>
      <c r="G243" s="2"/>
      <c r="H243" s="2" t="n">
        <v>1994</v>
      </c>
      <c r="I243" s="2" t="n">
        <v>1996</v>
      </c>
      <c r="J243" s="2" t="n">
        <v>1994</v>
      </c>
      <c r="K243" s="2" t="s">
        <v>49</v>
      </c>
      <c r="L243" s="2" t="s">
        <v>1379</v>
      </c>
      <c r="M243" s="2"/>
      <c r="N243" s="2" t="s">
        <v>1380</v>
      </c>
      <c r="O243" s="2" t="s">
        <v>52</v>
      </c>
      <c r="P243" s="2" t="s">
        <v>88</v>
      </c>
      <c r="Q243" s="2" t="s">
        <v>123</v>
      </c>
      <c r="R243" s="2" t="n">
        <v>2</v>
      </c>
      <c r="S243" s="2" t="n">
        <v>0.0004</v>
      </c>
      <c r="T243" s="2" t="n">
        <v>0.0008</v>
      </c>
      <c r="U243" s="2" t="s">
        <v>1381</v>
      </c>
      <c r="V243" s="2"/>
    </row>
    <row r="244" customFormat="false" ht="23.85" hidden="false" customHeight="false" outlineLevel="0" collapsed="false">
      <c r="A244" s="2" t="s">
        <v>1382</v>
      </c>
      <c r="B244" s="2" t="s">
        <v>1383</v>
      </c>
      <c r="C244" s="2" t="s">
        <v>45</v>
      </c>
      <c r="D244" s="2"/>
      <c r="E244" s="2" t="s">
        <v>1245</v>
      </c>
      <c r="F244" s="2" t="s">
        <v>1384</v>
      </c>
      <c r="G244" s="2" t="s">
        <v>1262</v>
      </c>
      <c r="H244" s="2" t="n">
        <v>1996</v>
      </c>
      <c r="I244" s="2"/>
      <c r="J244" s="2" t="n">
        <v>1996</v>
      </c>
      <c r="K244" s="2" t="s">
        <v>49</v>
      </c>
      <c r="L244" s="2" t="s">
        <v>600</v>
      </c>
      <c r="M244" s="2"/>
      <c r="N244" s="2" t="s">
        <v>1385</v>
      </c>
      <c r="O244" s="2" t="s">
        <v>52</v>
      </c>
      <c r="P244" s="2" t="s">
        <v>53</v>
      </c>
      <c r="Q244" s="2" t="s">
        <v>54</v>
      </c>
      <c r="R244" s="2" t="n">
        <v>4</v>
      </c>
      <c r="S244" s="2" t="n">
        <v>0.0007</v>
      </c>
      <c r="T244" s="2" t="n">
        <v>0</v>
      </c>
      <c r="U244" s="2" t="s">
        <v>1386</v>
      </c>
      <c r="V244" s="2"/>
    </row>
    <row r="245" customFormat="false" ht="23.85" hidden="false" customHeight="false" outlineLevel="0" collapsed="false">
      <c r="A245" s="2" t="s">
        <v>1387</v>
      </c>
      <c r="B245" s="2" t="s">
        <v>1388</v>
      </c>
      <c r="C245" s="2" t="s">
        <v>45</v>
      </c>
      <c r="D245" s="2"/>
      <c r="E245" s="2" t="s">
        <v>1389</v>
      </c>
      <c r="F245" s="2" t="s">
        <v>1390</v>
      </c>
      <c r="G245" s="2" t="s">
        <v>1391</v>
      </c>
      <c r="H245" s="2" t="n">
        <v>1981</v>
      </c>
      <c r="I245" s="2"/>
      <c r="J245" s="2" t="n">
        <v>1981</v>
      </c>
      <c r="K245" s="2" t="s">
        <v>49</v>
      </c>
      <c r="L245" s="2" t="s">
        <v>1392</v>
      </c>
      <c r="M245" s="2"/>
      <c r="N245" s="2" t="s">
        <v>51</v>
      </c>
      <c r="O245" s="2" t="s">
        <v>52</v>
      </c>
      <c r="P245" s="2" t="s">
        <v>53</v>
      </c>
      <c r="Q245" s="2" t="s">
        <v>54</v>
      </c>
      <c r="R245" s="2" t="n">
        <v>2</v>
      </c>
      <c r="S245" s="2" t="n">
        <v>0</v>
      </c>
      <c r="T245" s="2" t="n">
        <v>0</v>
      </c>
      <c r="U245" s="2" t="s">
        <v>1393</v>
      </c>
      <c r="V245" s="2"/>
    </row>
    <row r="246" customFormat="false" ht="23.85" hidden="false" customHeight="false" outlineLevel="0" collapsed="false">
      <c r="A246" s="2" t="s">
        <v>1394</v>
      </c>
      <c r="B246" s="2" t="s">
        <v>1395</v>
      </c>
      <c r="C246" s="2" t="s">
        <v>45</v>
      </c>
      <c r="D246" s="2"/>
      <c r="E246" s="2" t="s">
        <v>1389</v>
      </c>
      <c r="F246" s="2" t="s">
        <v>1396</v>
      </c>
      <c r="G246" s="2"/>
      <c r="H246" s="2" t="n">
        <v>1984</v>
      </c>
      <c r="I246" s="2"/>
      <c r="J246" s="2" t="n">
        <v>1984</v>
      </c>
      <c r="K246" s="2" t="s">
        <v>49</v>
      </c>
      <c r="L246" s="2" t="s">
        <v>1397</v>
      </c>
      <c r="M246" s="2"/>
      <c r="N246" s="2" t="s">
        <v>110</v>
      </c>
      <c r="O246" s="2" t="s">
        <v>52</v>
      </c>
      <c r="P246" s="2" t="s">
        <v>53</v>
      </c>
      <c r="Q246" s="2" t="s">
        <v>638</v>
      </c>
      <c r="R246" s="2" t="n">
        <v>5</v>
      </c>
      <c r="S246" s="2" t="n">
        <v>0.0062</v>
      </c>
      <c r="T246" s="2" t="n">
        <v>0</v>
      </c>
      <c r="U246" s="2" t="s">
        <v>1398</v>
      </c>
      <c r="V246" s="2"/>
    </row>
    <row r="247" customFormat="false" ht="68.65" hidden="false" customHeight="false" outlineLevel="0" collapsed="false">
      <c r="A247" s="2" t="s">
        <v>1399</v>
      </c>
      <c r="B247" s="2" t="s">
        <v>1400</v>
      </c>
      <c r="C247" s="2" t="s">
        <v>45</v>
      </c>
      <c r="D247" s="2"/>
      <c r="E247" s="2" t="s">
        <v>1389</v>
      </c>
      <c r="F247" s="2" t="s">
        <v>1391</v>
      </c>
      <c r="G247" s="2" t="s">
        <v>1391</v>
      </c>
      <c r="H247" s="2" t="n">
        <v>1984</v>
      </c>
      <c r="I247" s="2"/>
      <c r="J247" s="2" t="n">
        <v>1984</v>
      </c>
      <c r="K247" s="2" t="s">
        <v>49</v>
      </c>
      <c r="L247" s="2" t="s">
        <v>1401</v>
      </c>
      <c r="M247" s="2" t="s">
        <v>79</v>
      </c>
      <c r="N247" s="2" t="s">
        <v>1402</v>
      </c>
      <c r="O247" s="2" t="s">
        <v>52</v>
      </c>
      <c r="P247" s="2" t="s">
        <v>88</v>
      </c>
      <c r="Q247" s="2" t="s">
        <v>1403</v>
      </c>
      <c r="R247" s="2" t="n">
        <v>16</v>
      </c>
      <c r="S247" s="2" t="n">
        <v>0.0225</v>
      </c>
      <c r="T247" s="2" t="n">
        <v>0.007</v>
      </c>
      <c r="U247" s="2" t="s">
        <v>1404</v>
      </c>
      <c r="V247" s="2" t="s">
        <v>1405</v>
      </c>
    </row>
    <row r="248" customFormat="false" ht="23.85" hidden="false" customHeight="false" outlineLevel="0" collapsed="false">
      <c r="A248" s="2" t="s">
        <v>1406</v>
      </c>
      <c r="B248" s="2" t="s">
        <v>1407</v>
      </c>
      <c r="C248" s="2" t="s">
        <v>135</v>
      </c>
      <c r="D248" s="2" t="s">
        <v>136</v>
      </c>
      <c r="E248" s="2" t="s">
        <v>1389</v>
      </c>
      <c r="F248" s="2" t="s">
        <v>1391</v>
      </c>
      <c r="G248" s="2" t="s">
        <v>1391</v>
      </c>
      <c r="H248" s="2"/>
      <c r="I248" s="2"/>
      <c r="J248" s="2" t="n">
        <v>1984</v>
      </c>
      <c r="K248" s="2" t="s">
        <v>138</v>
      </c>
      <c r="L248" s="2" t="s">
        <v>1408</v>
      </c>
      <c r="M248" s="2"/>
      <c r="N248" s="2" t="s">
        <v>51</v>
      </c>
      <c r="O248" s="2" t="s">
        <v>52</v>
      </c>
      <c r="P248" s="2" t="s">
        <v>53</v>
      </c>
      <c r="Q248" s="2" t="s">
        <v>141</v>
      </c>
      <c r="R248" s="2" t="n">
        <v>2</v>
      </c>
      <c r="S248" s="2" t="n">
        <v>0</v>
      </c>
      <c r="T248" s="2" t="n">
        <v>0</v>
      </c>
      <c r="U248" s="2" t="s">
        <v>1409</v>
      </c>
      <c r="V248" s="2"/>
    </row>
    <row r="249" customFormat="false" ht="23.85" hidden="false" customHeight="false" outlineLevel="0" collapsed="false">
      <c r="A249" s="2" t="s">
        <v>1410</v>
      </c>
      <c r="B249" s="2" t="s">
        <v>1411</v>
      </c>
      <c r="C249" s="2" t="s">
        <v>45</v>
      </c>
      <c r="D249" s="2"/>
      <c r="E249" s="2" t="s">
        <v>1389</v>
      </c>
      <c r="F249" s="2" t="s">
        <v>1391</v>
      </c>
      <c r="G249" s="2" t="s">
        <v>1391</v>
      </c>
      <c r="H249" s="2" t="n">
        <v>1985</v>
      </c>
      <c r="I249" s="2" t="n">
        <v>2000</v>
      </c>
      <c r="J249" s="2" t="n">
        <v>1985</v>
      </c>
      <c r="K249" s="2" t="s">
        <v>49</v>
      </c>
      <c r="L249" s="2" t="s">
        <v>1412</v>
      </c>
      <c r="M249" s="2"/>
      <c r="N249" s="2" t="s">
        <v>1413</v>
      </c>
      <c r="O249" s="2" t="s">
        <v>52</v>
      </c>
      <c r="P249" s="2" t="s">
        <v>53</v>
      </c>
      <c r="Q249" s="2" t="s">
        <v>54</v>
      </c>
      <c r="R249" s="2" t="n">
        <v>4</v>
      </c>
      <c r="S249" s="2" t="n">
        <v>0.0017</v>
      </c>
      <c r="T249" s="2" t="n">
        <v>0</v>
      </c>
      <c r="U249" s="2" t="s">
        <v>1414</v>
      </c>
      <c r="V249" s="2"/>
    </row>
    <row r="250" customFormat="false" ht="23.85" hidden="false" customHeight="false" outlineLevel="0" collapsed="false">
      <c r="A250" s="2" t="s">
        <v>1415</v>
      </c>
      <c r="B250" s="2" t="s">
        <v>1416</v>
      </c>
      <c r="C250" s="2" t="s">
        <v>45</v>
      </c>
      <c r="D250" s="2"/>
      <c r="E250" s="2" t="s">
        <v>1389</v>
      </c>
      <c r="F250" s="2" t="s">
        <v>1417</v>
      </c>
      <c r="G250" s="2"/>
      <c r="H250" s="2" t="n">
        <v>1988</v>
      </c>
      <c r="I250" s="2"/>
      <c r="J250" s="2" t="n">
        <v>1988</v>
      </c>
      <c r="K250" s="2" t="s">
        <v>49</v>
      </c>
      <c r="L250" s="2" t="s">
        <v>204</v>
      </c>
      <c r="M250" s="2"/>
      <c r="N250" s="2" t="s">
        <v>51</v>
      </c>
      <c r="O250" s="2" t="s">
        <v>52</v>
      </c>
      <c r="P250" s="2" t="s">
        <v>53</v>
      </c>
      <c r="Q250" s="2" t="s">
        <v>1418</v>
      </c>
      <c r="R250" s="2" t="n">
        <v>3</v>
      </c>
      <c r="S250" s="2" t="n">
        <v>0.001</v>
      </c>
      <c r="T250" s="2" t="n">
        <v>0</v>
      </c>
      <c r="U250" s="2" t="s">
        <v>1419</v>
      </c>
      <c r="V250" s="2"/>
    </row>
    <row r="251" customFormat="false" ht="35.05" hidden="false" customHeight="false" outlineLevel="0" collapsed="false">
      <c r="A251" s="2" t="s">
        <v>1420</v>
      </c>
      <c r="B251" s="2" t="s">
        <v>1421</v>
      </c>
      <c r="C251" s="2" t="s">
        <v>45</v>
      </c>
      <c r="D251" s="2"/>
      <c r="E251" s="2" t="s">
        <v>1389</v>
      </c>
      <c r="F251" s="2" t="s">
        <v>1422</v>
      </c>
      <c r="G251" s="2" t="s">
        <v>1423</v>
      </c>
      <c r="H251" s="2" t="n">
        <v>1989</v>
      </c>
      <c r="I251" s="2"/>
      <c r="J251" s="2" t="n">
        <v>1989</v>
      </c>
      <c r="K251" s="2" t="s">
        <v>49</v>
      </c>
      <c r="L251" s="2" t="s">
        <v>1424</v>
      </c>
      <c r="M251" s="2" t="s">
        <v>79</v>
      </c>
      <c r="N251" s="2" t="s">
        <v>1425</v>
      </c>
      <c r="O251" s="2" t="s">
        <v>52</v>
      </c>
      <c r="P251" s="2" t="s">
        <v>88</v>
      </c>
      <c r="Q251" s="2" t="s">
        <v>1426</v>
      </c>
      <c r="R251" s="2" t="n">
        <v>15</v>
      </c>
      <c r="S251" s="2" t="n">
        <v>0.0116</v>
      </c>
      <c r="T251" s="2" t="n">
        <v>0.0008</v>
      </c>
      <c r="U251" s="2" t="s">
        <v>1427</v>
      </c>
      <c r="V251" s="2" t="s">
        <v>1428</v>
      </c>
    </row>
    <row r="252" customFormat="false" ht="23.85" hidden="false" customHeight="false" outlineLevel="0" collapsed="false">
      <c r="A252" s="2" t="s">
        <v>1429</v>
      </c>
      <c r="B252" s="2" t="s">
        <v>1430</v>
      </c>
      <c r="C252" s="2" t="s">
        <v>45</v>
      </c>
      <c r="D252" s="2"/>
      <c r="E252" s="2" t="s">
        <v>1389</v>
      </c>
      <c r="F252" s="2" t="s">
        <v>1431</v>
      </c>
      <c r="G252" s="2"/>
      <c r="H252" s="2" t="n">
        <v>1989</v>
      </c>
      <c r="I252" s="2" t="n">
        <v>1993</v>
      </c>
      <c r="J252" s="2" t="n">
        <v>1989</v>
      </c>
      <c r="K252" s="2" t="s">
        <v>49</v>
      </c>
      <c r="L252" s="2" t="s">
        <v>759</v>
      </c>
      <c r="M252" s="2"/>
      <c r="N252" s="2" t="s">
        <v>1432</v>
      </c>
      <c r="O252" s="2" t="s">
        <v>52</v>
      </c>
      <c r="P252" s="2" t="s">
        <v>53</v>
      </c>
      <c r="Q252" s="2" t="s">
        <v>54</v>
      </c>
      <c r="R252" s="2" t="n">
        <v>2</v>
      </c>
      <c r="S252" s="2" t="n">
        <v>0</v>
      </c>
      <c r="T252" s="2" t="n">
        <v>0</v>
      </c>
      <c r="U252" s="2" t="s">
        <v>1433</v>
      </c>
      <c r="V252" s="2"/>
    </row>
    <row r="253" customFormat="false" ht="35.05" hidden="false" customHeight="false" outlineLevel="0" collapsed="false">
      <c r="A253" s="2" t="s">
        <v>1434</v>
      </c>
      <c r="B253" s="2" t="s">
        <v>1435</v>
      </c>
      <c r="C253" s="2" t="s">
        <v>45</v>
      </c>
      <c r="D253" s="2"/>
      <c r="E253" s="2" t="s">
        <v>1389</v>
      </c>
      <c r="F253" s="2" t="s">
        <v>1436</v>
      </c>
      <c r="G253" s="2" t="s">
        <v>1391</v>
      </c>
      <c r="H253" s="2" t="n">
        <v>1990</v>
      </c>
      <c r="I253" s="2"/>
      <c r="J253" s="2" t="n">
        <v>1990</v>
      </c>
      <c r="K253" s="2" t="s">
        <v>49</v>
      </c>
      <c r="L253" s="2" t="s">
        <v>204</v>
      </c>
      <c r="M253" s="2"/>
      <c r="N253" s="2" t="s">
        <v>1437</v>
      </c>
      <c r="O253" s="2" t="s">
        <v>52</v>
      </c>
      <c r="P253" s="2" t="s">
        <v>88</v>
      </c>
      <c r="Q253" s="2" t="s">
        <v>1438</v>
      </c>
      <c r="R253" s="2" t="n">
        <v>9</v>
      </c>
      <c r="S253" s="2" t="n">
        <v>0.0025</v>
      </c>
      <c r="T253" s="2" t="n">
        <v>0</v>
      </c>
      <c r="U253" s="2" t="s">
        <v>1439</v>
      </c>
      <c r="V253" s="2"/>
    </row>
    <row r="254" customFormat="false" ht="23.85" hidden="false" customHeight="false" outlineLevel="0" collapsed="false">
      <c r="A254" s="2" t="s">
        <v>1440</v>
      </c>
      <c r="B254" s="2" t="s">
        <v>1441</v>
      </c>
      <c r="C254" s="2" t="s">
        <v>135</v>
      </c>
      <c r="D254" s="2" t="s">
        <v>136</v>
      </c>
      <c r="E254" s="2" t="s">
        <v>1389</v>
      </c>
      <c r="F254" s="2" t="s">
        <v>1423</v>
      </c>
      <c r="G254" s="2" t="s">
        <v>1423</v>
      </c>
      <c r="H254" s="2"/>
      <c r="I254" s="2"/>
      <c r="J254" s="2" t="n">
        <v>1991</v>
      </c>
      <c r="K254" s="2" t="s">
        <v>138</v>
      </c>
      <c r="L254" s="2" t="s">
        <v>1442</v>
      </c>
      <c r="M254" s="2"/>
      <c r="N254" s="2" t="s">
        <v>51</v>
      </c>
      <c r="O254" s="2" t="s">
        <v>52</v>
      </c>
      <c r="P254" s="2" t="s">
        <v>53</v>
      </c>
      <c r="Q254" s="2" t="s">
        <v>141</v>
      </c>
      <c r="R254" s="2" t="n">
        <v>2</v>
      </c>
      <c r="S254" s="2" t="n">
        <v>0</v>
      </c>
      <c r="T254" s="2" t="n">
        <v>0</v>
      </c>
      <c r="U254" s="2" t="s">
        <v>1443</v>
      </c>
      <c r="V254" s="2"/>
    </row>
    <row r="255" customFormat="false" ht="23.85" hidden="false" customHeight="false" outlineLevel="0" collapsed="false">
      <c r="A255" s="2" t="s">
        <v>1444</v>
      </c>
      <c r="B255" s="2" t="s">
        <v>1445</v>
      </c>
      <c r="C255" s="2" t="s">
        <v>45</v>
      </c>
      <c r="D255" s="2"/>
      <c r="E255" s="2" t="s">
        <v>1389</v>
      </c>
      <c r="F255" s="2" t="s">
        <v>1423</v>
      </c>
      <c r="G255" s="2" t="s">
        <v>1423</v>
      </c>
      <c r="H255" s="2" t="n">
        <v>1991</v>
      </c>
      <c r="I255" s="2"/>
      <c r="J255" s="2" t="n">
        <v>1991</v>
      </c>
      <c r="K255" s="2" t="s">
        <v>49</v>
      </c>
      <c r="L255" s="2" t="s">
        <v>204</v>
      </c>
      <c r="M255" s="2"/>
      <c r="N255" s="2" t="s">
        <v>1446</v>
      </c>
      <c r="O255" s="2" t="s">
        <v>52</v>
      </c>
      <c r="P255" s="2" t="s">
        <v>88</v>
      </c>
      <c r="Q255" s="2" t="s">
        <v>1447</v>
      </c>
      <c r="R255" s="2" t="n">
        <v>2</v>
      </c>
      <c r="S255" s="2" t="n">
        <v>0.0003</v>
      </c>
      <c r="T255" s="2" t="n">
        <v>0</v>
      </c>
      <c r="U255" s="2" t="s">
        <v>1448</v>
      </c>
      <c r="V255" s="2"/>
    </row>
    <row r="256" customFormat="false" ht="35.05" hidden="false" customHeight="false" outlineLevel="0" collapsed="false">
      <c r="A256" s="2" t="s">
        <v>1449</v>
      </c>
      <c r="B256" s="2" t="s">
        <v>1450</v>
      </c>
      <c r="C256" s="2" t="s">
        <v>45</v>
      </c>
      <c r="D256" s="2"/>
      <c r="E256" s="2" t="s">
        <v>1389</v>
      </c>
      <c r="F256" s="2" t="s">
        <v>1423</v>
      </c>
      <c r="G256" s="2" t="s">
        <v>1423</v>
      </c>
      <c r="H256" s="2" t="n">
        <v>1992</v>
      </c>
      <c r="I256" s="2"/>
      <c r="J256" s="2" t="n">
        <v>1992</v>
      </c>
      <c r="K256" s="2" t="s">
        <v>49</v>
      </c>
      <c r="L256" s="2" t="s">
        <v>1451</v>
      </c>
      <c r="M256" s="2"/>
      <c r="N256" s="2" t="s">
        <v>1452</v>
      </c>
      <c r="O256" s="2" t="s">
        <v>52</v>
      </c>
      <c r="P256" s="2" t="s">
        <v>88</v>
      </c>
      <c r="Q256" s="2" t="s">
        <v>1453</v>
      </c>
      <c r="R256" s="2" t="n">
        <v>12</v>
      </c>
      <c r="S256" s="2" t="n">
        <v>0.012</v>
      </c>
      <c r="T256" s="2" t="n">
        <v>0</v>
      </c>
      <c r="U256" s="2" t="s">
        <v>1454</v>
      </c>
      <c r="V256" s="2"/>
    </row>
    <row r="257" customFormat="false" ht="23.85" hidden="false" customHeight="false" outlineLevel="0" collapsed="false">
      <c r="A257" s="2" t="s">
        <v>1455</v>
      </c>
      <c r="B257" s="2" t="s">
        <v>1456</v>
      </c>
      <c r="C257" s="2" t="s">
        <v>45</v>
      </c>
      <c r="D257" s="2"/>
      <c r="E257" s="2" t="s">
        <v>1389</v>
      </c>
      <c r="F257" s="2" t="s">
        <v>1457</v>
      </c>
      <c r="G257" s="2"/>
      <c r="H257" s="2" t="n">
        <v>1992</v>
      </c>
      <c r="I257" s="2"/>
      <c r="J257" s="2" t="n">
        <v>1992</v>
      </c>
      <c r="K257" s="2" t="s">
        <v>49</v>
      </c>
      <c r="L257" s="2" t="s">
        <v>1451</v>
      </c>
      <c r="M257" s="2"/>
      <c r="N257" s="2" t="s">
        <v>1458</v>
      </c>
      <c r="O257" s="2" t="s">
        <v>52</v>
      </c>
      <c r="P257" s="2" t="s">
        <v>88</v>
      </c>
      <c r="Q257" s="2" t="s">
        <v>1459</v>
      </c>
      <c r="R257" s="2" t="n">
        <v>3</v>
      </c>
      <c r="S257" s="2" t="n">
        <v>0.0003</v>
      </c>
      <c r="T257" s="2" t="n">
        <v>0</v>
      </c>
      <c r="U257" s="2" t="s">
        <v>1460</v>
      </c>
      <c r="V257" s="2"/>
    </row>
    <row r="258" customFormat="false" ht="15" hidden="false" customHeight="false" outlineLevel="0" collapsed="false">
      <c r="A258" s="2" t="s">
        <v>1461</v>
      </c>
      <c r="B258" s="2" t="s">
        <v>1462</v>
      </c>
      <c r="C258" s="2" t="s">
        <v>45</v>
      </c>
      <c r="D258" s="2"/>
      <c r="E258" s="2" t="s">
        <v>1463</v>
      </c>
      <c r="F258" s="2" t="s">
        <v>1464</v>
      </c>
      <c r="G258" s="2"/>
      <c r="H258" s="2" t="n">
        <v>1989</v>
      </c>
      <c r="I258" s="2"/>
      <c r="J258" s="2" t="n">
        <v>1989</v>
      </c>
      <c r="K258" s="2" t="s">
        <v>49</v>
      </c>
      <c r="L258" s="2" t="s">
        <v>1397</v>
      </c>
      <c r="M258" s="2"/>
      <c r="N258" s="2" t="s">
        <v>51</v>
      </c>
      <c r="O258" s="2" t="s">
        <v>52</v>
      </c>
      <c r="P258" s="2" t="s">
        <v>53</v>
      </c>
      <c r="Q258" s="2" t="s">
        <v>54</v>
      </c>
      <c r="R258" s="2" t="n">
        <v>1</v>
      </c>
      <c r="S258" s="2" t="n">
        <v>0</v>
      </c>
      <c r="T258" s="2" t="n">
        <v>0</v>
      </c>
      <c r="U258" s="2" t="s">
        <v>1465</v>
      </c>
      <c r="V258" s="2"/>
    </row>
    <row r="259" customFormat="false" ht="23.85" hidden="false" customHeight="false" outlineLevel="0" collapsed="false">
      <c r="A259" s="2" t="s">
        <v>1466</v>
      </c>
      <c r="B259" s="2" t="s">
        <v>1467</v>
      </c>
      <c r="C259" s="2" t="s">
        <v>45</v>
      </c>
      <c r="D259" s="2"/>
      <c r="E259" s="2" t="s">
        <v>1463</v>
      </c>
      <c r="F259" s="2" t="s">
        <v>1468</v>
      </c>
      <c r="G259" s="2"/>
      <c r="H259" s="2" t="n">
        <v>1992</v>
      </c>
      <c r="I259" s="2" t="n">
        <v>2005</v>
      </c>
      <c r="J259" s="2" t="n">
        <v>1992</v>
      </c>
      <c r="K259" s="2" t="s">
        <v>49</v>
      </c>
      <c r="L259" s="2" t="s">
        <v>874</v>
      </c>
      <c r="M259" s="2"/>
      <c r="N259" s="2" t="s">
        <v>1469</v>
      </c>
      <c r="O259" s="2" t="s">
        <v>52</v>
      </c>
      <c r="P259" s="2" t="s">
        <v>53</v>
      </c>
      <c r="Q259" s="2" t="s">
        <v>778</v>
      </c>
      <c r="R259" s="2" t="n">
        <v>3</v>
      </c>
      <c r="S259" s="2" t="n">
        <v>0</v>
      </c>
      <c r="T259" s="2" t="n">
        <v>0</v>
      </c>
      <c r="U259" s="2" t="s">
        <v>1470</v>
      </c>
      <c r="V259" s="2"/>
    </row>
    <row r="260" customFormat="false" ht="35.05" hidden="false" customHeight="false" outlineLevel="0" collapsed="false">
      <c r="A260" s="2" t="s">
        <v>1471</v>
      </c>
      <c r="B260" s="2" t="s">
        <v>1472</v>
      </c>
      <c r="C260" s="2" t="s">
        <v>45</v>
      </c>
      <c r="D260" s="2"/>
      <c r="E260" s="2" t="s">
        <v>1463</v>
      </c>
      <c r="F260" s="2" t="s">
        <v>1473</v>
      </c>
      <c r="G260" s="2"/>
      <c r="H260" s="2" t="n">
        <v>1992</v>
      </c>
      <c r="I260" s="2"/>
      <c r="J260" s="2" t="n">
        <v>1992</v>
      </c>
      <c r="K260" s="2" t="s">
        <v>49</v>
      </c>
      <c r="L260" s="2" t="s">
        <v>600</v>
      </c>
      <c r="M260" s="2"/>
      <c r="N260" s="2" t="s">
        <v>254</v>
      </c>
      <c r="O260" s="2" t="s">
        <v>52</v>
      </c>
      <c r="P260" s="2" t="s">
        <v>88</v>
      </c>
      <c r="Q260" s="2" t="s">
        <v>1474</v>
      </c>
      <c r="R260" s="2" t="n">
        <v>7</v>
      </c>
      <c r="S260" s="2" t="n">
        <v>0.0036</v>
      </c>
      <c r="T260" s="2" t="n">
        <v>0</v>
      </c>
      <c r="U260" s="2" t="s">
        <v>1475</v>
      </c>
      <c r="V260" s="2"/>
    </row>
    <row r="261" customFormat="false" ht="23.85" hidden="false" customHeight="false" outlineLevel="0" collapsed="false">
      <c r="A261" s="2" t="s">
        <v>1476</v>
      </c>
      <c r="B261" s="2" t="s">
        <v>1477</v>
      </c>
      <c r="C261" s="2" t="s">
        <v>45</v>
      </c>
      <c r="D261" s="2"/>
      <c r="E261" s="2" t="s">
        <v>1463</v>
      </c>
      <c r="F261" s="2" t="s">
        <v>1478</v>
      </c>
      <c r="G261" s="2"/>
      <c r="H261" s="2" t="n">
        <v>1993</v>
      </c>
      <c r="I261" s="2"/>
      <c r="J261" s="2" t="n">
        <v>1993</v>
      </c>
      <c r="K261" s="2" t="s">
        <v>49</v>
      </c>
      <c r="L261" s="2" t="s">
        <v>544</v>
      </c>
      <c r="M261" s="2"/>
      <c r="N261" s="2" t="s">
        <v>1479</v>
      </c>
      <c r="O261" s="2" t="s">
        <v>52</v>
      </c>
      <c r="P261" s="2" t="s">
        <v>88</v>
      </c>
      <c r="Q261" s="2" t="s">
        <v>1480</v>
      </c>
      <c r="R261" s="2" t="n">
        <v>6</v>
      </c>
      <c r="S261" s="2" t="n">
        <v>0.0035</v>
      </c>
      <c r="T261" s="2" t="n">
        <v>0</v>
      </c>
      <c r="U261" s="2" t="s">
        <v>1481</v>
      </c>
      <c r="V261" s="2"/>
    </row>
    <row r="262" customFormat="false" ht="15" hidden="false" customHeight="false" outlineLevel="0" collapsed="false">
      <c r="A262" s="2" t="s">
        <v>1482</v>
      </c>
      <c r="B262" s="2" t="s">
        <v>1483</v>
      </c>
      <c r="C262" s="2" t="s">
        <v>45</v>
      </c>
      <c r="D262" s="2"/>
      <c r="E262" s="2" t="s">
        <v>1463</v>
      </c>
      <c r="F262" s="2" t="s">
        <v>1484</v>
      </c>
      <c r="G262" s="2"/>
      <c r="H262" s="2" t="n">
        <v>1993</v>
      </c>
      <c r="I262" s="2" t="n">
        <v>2019</v>
      </c>
      <c r="J262" s="2" t="n">
        <v>1993</v>
      </c>
      <c r="K262" s="2" t="s">
        <v>49</v>
      </c>
      <c r="L262" s="2" t="s">
        <v>692</v>
      </c>
      <c r="M262" s="2"/>
      <c r="N262" s="2" t="s">
        <v>1485</v>
      </c>
      <c r="O262" s="2" t="s">
        <v>52</v>
      </c>
      <c r="P262" s="2" t="s">
        <v>53</v>
      </c>
      <c r="Q262" s="2" t="s">
        <v>1108</v>
      </c>
      <c r="R262" s="2" t="n">
        <v>4</v>
      </c>
      <c r="S262" s="2" t="n">
        <v>0.0015</v>
      </c>
      <c r="T262" s="2" t="n">
        <v>0</v>
      </c>
      <c r="U262" s="2" t="s">
        <v>1486</v>
      </c>
      <c r="V262" s="2"/>
    </row>
    <row r="263" customFormat="false" ht="23.85" hidden="false" customHeight="false" outlineLevel="0" collapsed="false">
      <c r="A263" s="2" t="s">
        <v>1487</v>
      </c>
      <c r="B263" s="2" t="s">
        <v>1488</v>
      </c>
      <c r="C263" s="2" t="s">
        <v>45</v>
      </c>
      <c r="D263" s="2"/>
      <c r="E263" s="2" t="s">
        <v>1463</v>
      </c>
      <c r="F263" s="2" t="s">
        <v>1489</v>
      </c>
      <c r="G263" s="2" t="s">
        <v>58</v>
      </c>
      <c r="H263" s="2" t="n">
        <v>1993</v>
      </c>
      <c r="I263" s="2"/>
      <c r="J263" s="2" t="n">
        <v>1993</v>
      </c>
      <c r="K263" s="2" t="s">
        <v>49</v>
      </c>
      <c r="L263" s="2" t="s">
        <v>657</v>
      </c>
      <c r="M263" s="2"/>
      <c r="N263" s="2" t="s">
        <v>51</v>
      </c>
      <c r="O263" s="2" t="s">
        <v>52</v>
      </c>
      <c r="P263" s="2" t="s">
        <v>53</v>
      </c>
      <c r="Q263" s="2" t="s">
        <v>1490</v>
      </c>
      <c r="R263" s="2" t="n">
        <v>2</v>
      </c>
      <c r="S263" s="2" t="n">
        <v>0.0016</v>
      </c>
      <c r="T263" s="2" t="n">
        <v>0</v>
      </c>
      <c r="U263" s="2" t="s">
        <v>1491</v>
      </c>
      <c r="V263" s="2"/>
    </row>
    <row r="264" customFormat="false" ht="15" hidden="false" customHeight="false" outlineLevel="0" collapsed="false">
      <c r="A264" s="2" t="s">
        <v>1492</v>
      </c>
      <c r="B264" s="2" t="s">
        <v>1493</v>
      </c>
      <c r="C264" s="2" t="s">
        <v>45</v>
      </c>
      <c r="D264" s="2"/>
      <c r="E264" s="2" t="s">
        <v>1463</v>
      </c>
      <c r="F264" s="2" t="s">
        <v>1494</v>
      </c>
      <c r="G264" s="2" t="s">
        <v>109</v>
      </c>
      <c r="H264" s="2" t="n">
        <v>1994</v>
      </c>
      <c r="I264" s="2"/>
      <c r="J264" s="2" t="n">
        <v>1994</v>
      </c>
      <c r="K264" s="2" t="s">
        <v>49</v>
      </c>
      <c r="L264" s="2" t="s">
        <v>1495</v>
      </c>
      <c r="M264" s="2"/>
      <c r="N264" s="2" t="s">
        <v>51</v>
      </c>
      <c r="O264" s="2" t="s">
        <v>52</v>
      </c>
      <c r="P264" s="2" t="s">
        <v>53</v>
      </c>
      <c r="Q264" s="2" t="s">
        <v>760</v>
      </c>
      <c r="R264" s="2" t="n">
        <v>3</v>
      </c>
      <c r="S264" s="2" t="n">
        <v>0.0011</v>
      </c>
      <c r="T264" s="2" t="n">
        <v>0</v>
      </c>
      <c r="U264" s="2" t="s">
        <v>1496</v>
      </c>
      <c r="V264" s="2"/>
    </row>
    <row r="265" customFormat="false" ht="23.85" hidden="false" customHeight="false" outlineLevel="0" collapsed="false">
      <c r="A265" s="2" t="s">
        <v>1497</v>
      </c>
      <c r="B265" s="2" t="s">
        <v>1498</v>
      </c>
      <c r="C265" s="2" t="s">
        <v>45</v>
      </c>
      <c r="D265" s="2"/>
      <c r="E265" s="2" t="s">
        <v>1463</v>
      </c>
      <c r="F265" s="2" t="s">
        <v>1499</v>
      </c>
      <c r="G265" s="2"/>
      <c r="H265" s="2" t="n">
        <v>1995</v>
      </c>
      <c r="I265" s="2"/>
      <c r="J265" s="2" t="n">
        <v>1995</v>
      </c>
      <c r="K265" s="2" t="s">
        <v>49</v>
      </c>
      <c r="L265" s="2" t="s">
        <v>801</v>
      </c>
      <c r="M265" s="2"/>
      <c r="N265" s="2" t="s">
        <v>51</v>
      </c>
      <c r="O265" s="2" t="s">
        <v>52</v>
      </c>
      <c r="P265" s="2" t="s">
        <v>53</v>
      </c>
      <c r="Q265" s="2" t="s">
        <v>1490</v>
      </c>
      <c r="R265" s="2" t="n">
        <v>2</v>
      </c>
      <c r="S265" s="2" t="n">
        <v>0</v>
      </c>
      <c r="T265" s="2" t="n">
        <v>0</v>
      </c>
      <c r="U265" s="2" t="s">
        <v>1500</v>
      </c>
      <c r="V265" s="2"/>
    </row>
    <row r="266" customFormat="false" ht="23.85" hidden="false" customHeight="false" outlineLevel="0" collapsed="false">
      <c r="A266" s="2" t="s">
        <v>1501</v>
      </c>
      <c r="B266" s="2" t="s">
        <v>1502</v>
      </c>
      <c r="C266" s="2" t="s">
        <v>45</v>
      </c>
      <c r="D266" s="2"/>
      <c r="E266" s="2" t="s">
        <v>1463</v>
      </c>
      <c r="F266" s="2" t="s">
        <v>1503</v>
      </c>
      <c r="G266" s="2"/>
      <c r="H266" s="2" t="n">
        <v>1996</v>
      </c>
      <c r="I266" s="2"/>
      <c r="J266" s="2" t="n">
        <v>1996</v>
      </c>
      <c r="K266" s="2" t="s">
        <v>49</v>
      </c>
      <c r="L266" s="2" t="s">
        <v>816</v>
      </c>
      <c r="M266" s="2"/>
      <c r="N266" s="2" t="s">
        <v>1504</v>
      </c>
      <c r="O266" s="2" t="s">
        <v>52</v>
      </c>
      <c r="P266" s="2" t="s">
        <v>53</v>
      </c>
      <c r="Q266" s="2" t="s">
        <v>778</v>
      </c>
      <c r="R266" s="2" t="n">
        <v>3</v>
      </c>
      <c r="S266" s="2" t="n">
        <v>0.002</v>
      </c>
      <c r="T266" s="2" t="n">
        <v>0</v>
      </c>
      <c r="U266" s="2" t="s">
        <v>1505</v>
      </c>
      <c r="V266" s="2"/>
    </row>
    <row r="267" customFormat="false" ht="15" hidden="false" customHeight="false" outlineLevel="0" collapsed="false">
      <c r="A267" s="2" t="s">
        <v>1506</v>
      </c>
      <c r="B267" s="2" t="s">
        <v>1507</v>
      </c>
      <c r="C267" s="2" t="s">
        <v>45</v>
      </c>
      <c r="D267" s="2"/>
      <c r="E267" s="2" t="s">
        <v>1463</v>
      </c>
      <c r="F267" s="2" t="s">
        <v>1508</v>
      </c>
      <c r="G267" s="2"/>
      <c r="H267" s="2" t="n">
        <v>1997</v>
      </c>
      <c r="I267" s="2"/>
      <c r="J267" s="2" t="n">
        <v>1997</v>
      </c>
      <c r="K267" s="2" t="s">
        <v>49</v>
      </c>
      <c r="L267" s="2" t="s">
        <v>692</v>
      </c>
      <c r="M267" s="2"/>
      <c r="N267" s="2" t="s">
        <v>51</v>
      </c>
      <c r="O267" s="2" t="s">
        <v>52</v>
      </c>
      <c r="P267" s="2" t="s">
        <v>53</v>
      </c>
      <c r="Q267" s="2" t="s">
        <v>54</v>
      </c>
      <c r="R267" s="2" t="n">
        <v>3</v>
      </c>
      <c r="S267" s="2" t="n">
        <v>0.0001</v>
      </c>
      <c r="T267" s="2" t="n">
        <v>0</v>
      </c>
      <c r="U267" s="2" t="s">
        <v>1509</v>
      </c>
      <c r="V267" s="2"/>
    </row>
    <row r="268" customFormat="false" ht="15" hidden="false" customHeight="false" outlineLevel="0" collapsed="false">
      <c r="A268" s="2" t="s">
        <v>1510</v>
      </c>
      <c r="B268" s="2" t="s">
        <v>1511</v>
      </c>
      <c r="C268" s="2" t="s">
        <v>45</v>
      </c>
      <c r="D268" s="2"/>
      <c r="E268" s="2" t="s">
        <v>1463</v>
      </c>
      <c r="F268" s="2" t="s">
        <v>1512</v>
      </c>
      <c r="G268" s="2"/>
      <c r="H268" s="2" t="n">
        <v>1997</v>
      </c>
      <c r="I268" s="2"/>
      <c r="J268" s="2" t="n">
        <v>1997</v>
      </c>
      <c r="K268" s="2" t="s">
        <v>49</v>
      </c>
      <c r="L268" s="2" t="s">
        <v>600</v>
      </c>
      <c r="M268" s="2"/>
      <c r="N268" s="2" t="s">
        <v>51</v>
      </c>
      <c r="O268" s="2" t="s">
        <v>52</v>
      </c>
      <c r="P268" s="2" t="s">
        <v>53</v>
      </c>
      <c r="Q268" s="2" t="s">
        <v>54</v>
      </c>
      <c r="R268" s="2" t="n">
        <v>4</v>
      </c>
      <c r="S268" s="2" t="n">
        <v>0.0014</v>
      </c>
      <c r="T268" s="2" t="n">
        <v>0</v>
      </c>
      <c r="U268" s="2" t="s">
        <v>1513</v>
      </c>
      <c r="V268" s="2"/>
    </row>
    <row r="269" customFormat="false" ht="23.85" hidden="false" customHeight="false" outlineLevel="0" collapsed="false">
      <c r="A269" s="2" t="s">
        <v>1514</v>
      </c>
      <c r="B269" s="2" t="s">
        <v>1515</v>
      </c>
      <c r="C269" s="2" t="s">
        <v>45</v>
      </c>
      <c r="D269" s="2"/>
      <c r="E269" s="2" t="s">
        <v>1463</v>
      </c>
      <c r="F269" s="2" t="s">
        <v>1516</v>
      </c>
      <c r="G269" s="2"/>
      <c r="H269" s="2" t="n">
        <v>1998</v>
      </c>
      <c r="I269" s="2" t="n">
        <v>2010</v>
      </c>
      <c r="J269" s="2" t="n">
        <v>1998</v>
      </c>
      <c r="K269" s="2" t="s">
        <v>49</v>
      </c>
      <c r="L269" s="2" t="s">
        <v>544</v>
      </c>
      <c r="M269" s="2"/>
      <c r="N269" s="2" t="s">
        <v>1517</v>
      </c>
      <c r="O269" s="2" t="s">
        <v>52</v>
      </c>
      <c r="P269" s="2" t="s">
        <v>53</v>
      </c>
      <c r="Q269" s="2" t="s">
        <v>638</v>
      </c>
      <c r="R269" s="2" t="n">
        <v>2</v>
      </c>
      <c r="S269" s="2" t="n">
        <v>0.0006</v>
      </c>
      <c r="T269" s="2" t="n">
        <v>0</v>
      </c>
      <c r="U269" s="2" t="s">
        <v>1518</v>
      </c>
      <c r="V269" s="2"/>
    </row>
    <row r="270" customFormat="false" ht="23.85" hidden="false" customHeight="false" outlineLevel="0" collapsed="false">
      <c r="A270" s="2" t="s">
        <v>1519</v>
      </c>
      <c r="B270" s="2" t="s">
        <v>1520</v>
      </c>
      <c r="C270" s="2" t="s">
        <v>45</v>
      </c>
      <c r="D270" s="2"/>
      <c r="E270" s="2" t="s">
        <v>1463</v>
      </c>
      <c r="F270" s="2" t="s">
        <v>1521</v>
      </c>
      <c r="G270" s="2"/>
      <c r="H270" s="2" t="n">
        <v>1999</v>
      </c>
      <c r="I270" s="2"/>
      <c r="J270" s="2" t="n">
        <v>1999</v>
      </c>
      <c r="K270" s="2" t="s">
        <v>49</v>
      </c>
      <c r="L270" s="2" t="s">
        <v>1522</v>
      </c>
      <c r="M270" s="2"/>
      <c r="N270" s="2" t="s">
        <v>1523</v>
      </c>
      <c r="O270" s="2" t="s">
        <v>52</v>
      </c>
      <c r="P270" s="2" t="s">
        <v>88</v>
      </c>
      <c r="Q270" s="2" t="s">
        <v>1524</v>
      </c>
      <c r="R270" s="2" t="n">
        <v>5</v>
      </c>
      <c r="S270" s="2" t="n">
        <v>0.0019</v>
      </c>
      <c r="T270" s="2" t="n">
        <v>0</v>
      </c>
      <c r="U270" s="2" t="s">
        <v>1525</v>
      </c>
      <c r="V270" s="2"/>
    </row>
    <row r="271" customFormat="false" ht="23.85" hidden="false" customHeight="false" outlineLevel="0" collapsed="false">
      <c r="A271" s="2" t="s">
        <v>1526</v>
      </c>
      <c r="B271" s="2" t="s">
        <v>1527</v>
      </c>
      <c r="C271" s="2" t="s">
        <v>45</v>
      </c>
      <c r="D271" s="2"/>
      <c r="E271" s="2" t="s">
        <v>1463</v>
      </c>
      <c r="F271" s="2" t="s">
        <v>1503</v>
      </c>
      <c r="G271" s="2"/>
      <c r="H271" s="2" t="n">
        <v>2000</v>
      </c>
      <c r="I271" s="2"/>
      <c r="J271" s="2" t="n">
        <v>2000</v>
      </c>
      <c r="K271" s="2" t="s">
        <v>49</v>
      </c>
      <c r="L271" s="2" t="s">
        <v>1522</v>
      </c>
      <c r="M271" s="2"/>
      <c r="N271" s="2" t="s">
        <v>51</v>
      </c>
      <c r="O271" s="2" t="s">
        <v>52</v>
      </c>
      <c r="P271" s="2" t="s">
        <v>53</v>
      </c>
      <c r="Q271" s="2" t="s">
        <v>54</v>
      </c>
      <c r="R271" s="2" t="n">
        <v>2</v>
      </c>
      <c r="S271" s="2" t="n">
        <v>0</v>
      </c>
      <c r="T271" s="2" t="n">
        <v>0</v>
      </c>
      <c r="U271" s="2" t="s">
        <v>1528</v>
      </c>
      <c r="V271" s="2"/>
    </row>
    <row r="272" customFormat="false" ht="23.85" hidden="false" customHeight="false" outlineLevel="0" collapsed="false">
      <c r="A272" s="2" t="s">
        <v>1529</v>
      </c>
      <c r="B272" s="2" t="s">
        <v>1530</v>
      </c>
      <c r="C272" s="2" t="s">
        <v>45</v>
      </c>
      <c r="D272" s="2"/>
      <c r="E272" s="2" t="s">
        <v>1463</v>
      </c>
      <c r="F272" s="2" t="s">
        <v>1531</v>
      </c>
      <c r="G272" s="2"/>
      <c r="H272" s="2" t="n">
        <v>2001</v>
      </c>
      <c r="I272" s="2"/>
      <c r="J272" s="2" t="n">
        <v>2001</v>
      </c>
      <c r="K272" s="2" t="s">
        <v>49</v>
      </c>
      <c r="L272" s="2" t="s">
        <v>692</v>
      </c>
      <c r="M272" s="2"/>
      <c r="N272" s="2" t="s">
        <v>51</v>
      </c>
      <c r="O272" s="2" t="s">
        <v>52</v>
      </c>
      <c r="P272" s="2" t="s">
        <v>88</v>
      </c>
      <c r="Q272" s="2" t="s">
        <v>677</v>
      </c>
      <c r="R272" s="2" t="n">
        <v>6</v>
      </c>
      <c r="S272" s="2" t="n">
        <v>0.0017</v>
      </c>
      <c r="T272" s="2" t="n">
        <v>0</v>
      </c>
      <c r="U272" s="2" t="s">
        <v>1532</v>
      </c>
      <c r="V272" s="2"/>
    </row>
    <row r="273" customFormat="false" ht="23.85" hidden="false" customHeight="false" outlineLevel="0" collapsed="false">
      <c r="A273" s="2" t="s">
        <v>1533</v>
      </c>
      <c r="B273" s="2" t="s">
        <v>1534</v>
      </c>
      <c r="C273" s="2" t="s">
        <v>45</v>
      </c>
      <c r="D273" s="2"/>
      <c r="E273" s="2" t="s">
        <v>1463</v>
      </c>
      <c r="F273" s="2" t="s">
        <v>1423</v>
      </c>
      <c r="G273" s="2" t="s">
        <v>1423</v>
      </c>
      <c r="H273" s="2" t="n">
        <v>2002</v>
      </c>
      <c r="I273" s="2"/>
      <c r="J273" s="2" t="n">
        <v>2002</v>
      </c>
      <c r="K273" s="2" t="s">
        <v>49</v>
      </c>
      <c r="L273" s="2" t="s">
        <v>1535</v>
      </c>
      <c r="M273" s="2"/>
      <c r="N273" s="2" t="s">
        <v>1536</v>
      </c>
      <c r="O273" s="2" t="s">
        <v>52</v>
      </c>
      <c r="P273" s="2" t="s">
        <v>88</v>
      </c>
      <c r="Q273" s="2" t="s">
        <v>1537</v>
      </c>
      <c r="R273" s="2" t="n">
        <v>5</v>
      </c>
      <c r="S273" s="2" t="n">
        <v>0.0038</v>
      </c>
      <c r="T273" s="2" t="n">
        <v>0</v>
      </c>
      <c r="U273" s="2" t="s">
        <v>1538</v>
      </c>
      <c r="V273" s="2"/>
    </row>
    <row r="274" customFormat="false" ht="23.85" hidden="false" customHeight="false" outlineLevel="0" collapsed="false">
      <c r="A274" s="2" t="s">
        <v>1539</v>
      </c>
      <c r="B274" s="2" t="s">
        <v>1540</v>
      </c>
      <c r="C274" s="2" t="s">
        <v>45</v>
      </c>
      <c r="D274" s="2"/>
      <c r="E274" s="2" t="s">
        <v>1463</v>
      </c>
      <c r="F274" s="2" t="s">
        <v>1541</v>
      </c>
      <c r="G274" s="2"/>
      <c r="H274" s="2" t="n">
        <v>2002</v>
      </c>
      <c r="I274" s="2"/>
      <c r="J274" s="2" t="n">
        <v>2002</v>
      </c>
      <c r="K274" s="2" t="s">
        <v>49</v>
      </c>
      <c r="L274" s="2" t="s">
        <v>600</v>
      </c>
      <c r="M274" s="2"/>
      <c r="N274" s="2" t="s">
        <v>51</v>
      </c>
      <c r="O274" s="2" t="s">
        <v>52</v>
      </c>
      <c r="P274" s="2" t="s">
        <v>53</v>
      </c>
      <c r="Q274" s="2" t="s">
        <v>54</v>
      </c>
      <c r="R274" s="2" t="n">
        <v>3</v>
      </c>
      <c r="S274" s="2" t="n">
        <v>0.0001</v>
      </c>
      <c r="T274" s="2" t="n">
        <v>0</v>
      </c>
      <c r="U274" s="2" t="s">
        <v>1542</v>
      </c>
      <c r="V274" s="2"/>
    </row>
    <row r="275" customFormat="false" ht="15" hidden="false" customHeight="false" outlineLevel="0" collapsed="false">
      <c r="A275" s="2" t="s">
        <v>1543</v>
      </c>
      <c r="B275" s="2" t="s">
        <v>1544</v>
      </c>
      <c r="C275" s="2" t="s">
        <v>45</v>
      </c>
      <c r="D275" s="2"/>
      <c r="E275" s="2" t="s">
        <v>1463</v>
      </c>
      <c r="F275" s="2" t="s">
        <v>1545</v>
      </c>
      <c r="G275" s="2" t="s">
        <v>58</v>
      </c>
      <c r="H275" s="2" t="n">
        <v>2002</v>
      </c>
      <c r="I275" s="2"/>
      <c r="J275" s="2" t="n">
        <v>2002</v>
      </c>
      <c r="K275" s="2" t="s">
        <v>49</v>
      </c>
      <c r="L275" s="2" t="s">
        <v>1535</v>
      </c>
      <c r="M275" s="2"/>
      <c r="N275" s="2" t="s">
        <v>51</v>
      </c>
      <c r="O275" s="2" t="s">
        <v>52</v>
      </c>
      <c r="P275" s="2" t="s">
        <v>53</v>
      </c>
      <c r="Q275" s="2" t="s">
        <v>54</v>
      </c>
      <c r="R275" s="2" t="n">
        <v>2</v>
      </c>
      <c r="S275" s="2" t="n">
        <v>0</v>
      </c>
      <c r="T275" s="2" t="n">
        <v>0</v>
      </c>
      <c r="U275" s="2" t="s">
        <v>1546</v>
      </c>
      <c r="V275" s="2"/>
    </row>
    <row r="276" customFormat="false" ht="23.85" hidden="false" customHeight="false" outlineLevel="0" collapsed="false">
      <c r="A276" s="2" t="s">
        <v>1547</v>
      </c>
      <c r="B276" s="2" t="s">
        <v>1548</v>
      </c>
      <c r="C276" s="2" t="s">
        <v>45</v>
      </c>
      <c r="D276" s="2"/>
      <c r="E276" s="2" t="s">
        <v>1463</v>
      </c>
      <c r="F276" s="2" t="s">
        <v>1549</v>
      </c>
      <c r="G276" s="2"/>
      <c r="H276" s="2" t="n">
        <v>2003</v>
      </c>
      <c r="I276" s="2"/>
      <c r="J276" s="2" t="n">
        <v>2003</v>
      </c>
      <c r="K276" s="2" t="s">
        <v>49</v>
      </c>
      <c r="L276" s="2" t="s">
        <v>1550</v>
      </c>
      <c r="M276" s="2"/>
      <c r="N276" s="2" t="s">
        <v>51</v>
      </c>
      <c r="O276" s="2" t="s">
        <v>52</v>
      </c>
      <c r="P276" s="2" t="s">
        <v>88</v>
      </c>
      <c r="Q276" s="2" t="s">
        <v>1551</v>
      </c>
      <c r="R276" s="2" t="n">
        <v>6</v>
      </c>
      <c r="S276" s="2" t="n">
        <v>0.0036</v>
      </c>
      <c r="T276" s="2" t="n">
        <v>0</v>
      </c>
      <c r="U276" s="2" t="s">
        <v>1552</v>
      </c>
      <c r="V276" s="2"/>
    </row>
    <row r="277" customFormat="false" ht="23.85" hidden="false" customHeight="false" outlineLevel="0" collapsed="false">
      <c r="A277" s="2" t="s">
        <v>1553</v>
      </c>
      <c r="B277" s="2" t="s">
        <v>1554</v>
      </c>
      <c r="C277" s="2" t="s">
        <v>45</v>
      </c>
      <c r="D277" s="2"/>
      <c r="E277" s="2" t="s">
        <v>1463</v>
      </c>
      <c r="F277" s="2" t="s">
        <v>1423</v>
      </c>
      <c r="G277" s="2" t="s">
        <v>1423</v>
      </c>
      <c r="H277" s="2" t="n">
        <v>2005</v>
      </c>
      <c r="I277" s="2"/>
      <c r="J277" s="2" t="n">
        <v>2005</v>
      </c>
      <c r="K277" s="2" t="s">
        <v>49</v>
      </c>
      <c r="L277" s="2" t="s">
        <v>600</v>
      </c>
      <c r="M277" s="2"/>
      <c r="N277" s="2" t="s">
        <v>51</v>
      </c>
      <c r="O277" s="2" t="s">
        <v>52</v>
      </c>
      <c r="P277" s="2" t="s">
        <v>53</v>
      </c>
      <c r="Q277" s="2" t="s">
        <v>54</v>
      </c>
      <c r="R277" s="2" t="n">
        <v>2</v>
      </c>
      <c r="S277" s="2" t="n">
        <v>0</v>
      </c>
      <c r="T277" s="2" t="n">
        <v>0</v>
      </c>
      <c r="U277" s="2" t="s">
        <v>1555</v>
      </c>
      <c r="V277" s="2"/>
    </row>
    <row r="278" customFormat="false" ht="15" hidden="false" customHeight="false" outlineLevel="0" collapsed="false">
      <c r="A278" s="2" t="s">
        <v>1556</v>
      </c>
      <c r="B278" s="2" t="s">
        <v>1557</v>
      </c>
      <c r="C278" s="2" t="s">
        <v>45</v>
      </c>
      <c r="D278" s="2"/>
      <c r="E278" s="2" t="s">
        <v>1463</v>
      </c>
      <c r="F278" s="2" t="s">
        <v>1503</v>
      </c>
      <c r="G278" s="2"/>
      <c r="H278" s="2" t="n">
        <v>2005</v>
      </c>
      <c r="I278" s="2"/>
      <c r="J278" s="2" t="n">
        <v>2005</v>
      </c>
      <c r="K278" s="2" t="s">
        <v>49</v>
      </c>
      <c r="L278" s="2" t="s">
        <v>1535</v>
      </c>
      <c r="M278" s="2"/>
      <c r="N278" s="2" t="s">
        <v>51</v>
      </c>
      <c r="O278" s="2" t="s">
        <v>52</v>
      </c>
      <c r="P278" s="2" t="s">
        <v>53</v>
      </c>
      <c r="Q278" s="2" t="s">
        <v>54</v>
      </c>
      <c r="R278" s="2" t="n">
        <v>2</v>
      </c>
      <c r="S278" s="2" t="n">
        <v>0.0006</v>
      </c>
      <c r="T278" s="2" t="n">
        <v>0</v>
      </c>
      <c r="U278" s="2" t="s">
        <v>1558</v>
      </c>
      <c r="V278" s="2"/>
    </row>
    <row r="279" customFormat="false" ht="15" hidden="false" customHeight="false" outlineLevel="0" collapsed="false">
      <c r="A279" s="2" t="s">
        <v>1559</v>
      </c>
      <c r="B279" s="2" t="s">
        <v>1560</v>
      </c>
      <c r="C279" s="2" t="s">
        <v>45</v>
      </c>
      <c r="D279" s="2"/>
      <c r="E279" s="2" t="s">
        <v>1463</v>
      </c>
      <c r="F279" s="2" t="s">
        <v>1561</v>
      </c>
      <c r="G279" s="2"/>
      <c r="H279" s="2" t="n">
        <v>2006</v>
      </c>
      <c r="I279" s="2"/>
      <c r="J279" s="2" t="n">
        <v>2006</v>
      </c>
      <c r="K279" s="2" t="s">
        <v>49</v>
      </c>
      <c r="L279" s="2" t="s">
        <v>1535</v>
      </c>
      <c r="M279" s="2"/>
      <c r="N279" s="2" t="s">
        <v>51</v>
      </c>
      <c r="O279" s="2" t="s">
        <v>52</v>
      </c>
      <c r="P279" s="2" t="s">
        <v>53</v>
      </c>
      <c r="Q279" s="2" t="s">
        <v>54</v>
      </c>
      <c r="R279" s="2" t="n">
        <v>2</v>
      </c>
      <c r="S279" s="2" t="n">
        <v>0.0005</v>
      </c>
      <c r="T279" s="2" t="n">
        <v>0</v>
      </c>
      <c r="U279" s="2" t="s">
        <v>1562</v>
      </c>
      <c r="V279" s="2"/>
    </row>
    <row r="280" customFormat="false" ht="35.05" hidden="false" customHeight="false" outlineLevel="0" collapsed="false">
      <c r="A280" s="2" t="s">
        <v>1563</v>
      </c>
      <c r="B280" s="2" t="s">
        <v>1564</v>
      </c>
      <c r="C280" s="2" t="s">
        <v>45</v>
      </c>
      <c r="D280" s="2"/>
      <c r="E280" s="2" t="s">
        <v>1463</v>
      </c>
      <c r="F280" s="2" t="s">
        <v>1565</v>
      </c>
      <c r="G280" s="2"/>
      <c r="H280" s="2" t="n">
        <v>2006</v>
      </c>
      <c r="I280" s="2"/>
      <c r="J280" s="2" t="n">
        <v>2006</v>
      </c>
      <c r="K280" s="2" t="s">
        <v>49</v>
      </c>
      <c r="L280" s="2" t="s">
        <v>1535</v>
      </c>
      <c r="M280" s="2"/>
      <c r="N280" s="2" t="s">
        <v>1566</v>
      </c>
      <c r="O280" s="2" t="s">
        <v>52</v>
      </c>
      <c r="P280" s="2" t="s">
        <v>88</v>
      </c>
      <c r="Q280" s="2" t="s">
        <v>677</v>
      </c>
      <c r="R280" s="2" t="n">
        <v>6</v>
      </c>
      <c r="S280" s="2" t="n">
        <v>0.0077</v>
      </c>
      <c r="T280" s="2" t="n">
        <v>0</v>
      </c>
      <c r="U280" s="2" t="s">
        <v>1567</v>
      </c>
      <c r="V280" s="2"/>
    </row>
    <row r="281" customFormat="false" ht="15" hidden="false" customHeight="false" outlineLevel="0" collapsed="false">
      <c r="A281" s="2" t="s">
        <v>1568</v>
      </c>
      <c r="B281" s="2" t="s">
        <v>1569</v>
      </c>
      <c r="C281" s="2" t="s">
        <v>45</v>
      </c>
      <c r="D281" s="2"/>
      <c r="E281" s="2" t="s">
        <v>1463</v>
      </c>
      <c r="F281" s="2" t="s">
        <v>1508</v>
      </c>
      <c r="G281" s="2"/>
      <c r="H281" s="2" t="n">
        <v>2007</v>
      </c>
      <c r="I281" s="2"/>
      <c r="J281" s="2" t="n">
        <v>2007</v>
      </c>
      <c r="K281" s="2" t="s">
        <v>49</v>
      </c>
      <c r="L281" s="2" t="s">
        <v>759</v>
      </c>
      <c r="M281" s="2"/>
      <c r="N281" s="2" t="s">
        <v>51</v>
      </c>
      <c r="O281" s="2" t="s">
        <v>52</v>
      </c>
      <c r="P281" s="2" t="s">
        <v>53</v>
      </c>
      <c r="Q281" s="2" t="s">
        <v>760</v>
      </c>
      <c r="R281" s="2" t="n">
        <v>3</v>
      </c>
      <c r="S281" s="2" t="n">
        <v>0.0004</v>
      </c>
      <c r="T281" s="2" t="n">
        <v>0</v>
      </c>
      <c r="U281" s="2" t="s">
        <v>1570</v>
      </c>
      <c r="V281" s="2"/>
    </row>
    <row r="282" customFormat="false" ht="15" hidden="false" customHeight="false" outlineLevel="0" collapsed="false">
      <c r="A282" s="2" t="s">
        <v>1571</v>
      </c>
      <c r="B282" s="2" t="s">
        <v>1572</v>
      </c>
      <c r="C282" s="2" t="s">
        <v>45</v>
      </c>
      <c r="D282" s="2"/>
      <c r="E282" s="2" t="s">
        <v>1463</v>
      </c>
      <c r="F282" s="2" t="s">
        <v>1396</v>
      </c>
      <c r="G282" s="2"/>
      <c r="H282" s="2" t="n">
        <v>2009</v>
      </c>
      <c r="I282" s="2"/>
      <c r="J282" s="2" t="n">
        <v>2009</v>
      </c>
      <c r="K282" s="2" t="s">
        <v>49</v>
      </c>
      <c r="L282" s="2" t="s">
        <v>600</v>
      </c>
      <c r="M282" s="2"/>
      <c r="N282" s="2" t="s">
        <v>51</v>
      </c>
      <c r="O282" s="2" t="s">
        <v>52</v>
      </c>
      <c r="P282" s="2" t="s">
        <v>53</v>
      </c>
      <c r="Q282" s="2" t="s">
        <v>54</v>
      </c>
      <c r="R282" s="2" t="n">
        <v>3</v>
      </c>
      <c r="S282" s="2" t="n">
        <v>0.0002</v>
      </c>
      <c r="T282" s="2" t="n">
        <v>0</v>
      </c>
      <c r="U282" s="2" t="s">
        <v>1573</v>
      </c>
      <c r="V282" s="2"/>
    </row>
    <row r="283" customFormat="false" ht="23.85" hidden="false" customHeight="false" outlineLevel="0" collapsed="false">
      <c r="A283" s="2" t="s">
        <v>1574</v>
      </c>
      <c r="B283" s="2" t="s">
        <v>1575</v>
      </c>
      <c r="C283" s="2" t="s">
        <v>45</v>
      </c>
      <c r="D283" s="2"/>
      <c r="E283" s="2" t="s">
        <v>1463</v>
      </c>
      <c r="F283" s="2" t="s">
        <v>1576</v>
      </c>
      <c r="G283" s="2" t="s">
        <v>109</v>
      </c>
      <c r="H283" s="2" t="n">
        <v>2009</v>
      </c>
      <c r="I283" s="2"/>
      <c r="J283" s="2" t="n">
        <v>2009</v>
      </c>
      <c r="K283" s="2" t="s">
        <v>49</v>
      </c>
      <c r="L283" s="2" t="s">
        <v>1577</v>
      </c>
      <c r="M283" s="2"/>
      <c r="N283" s="2" t="s">
        <v>1578</v>
      </c>
      <c r="O283" s="2" t="s">
        <v>52</v>
      </c>
      <c r="P283" s="2" t="s">
        <v>53</v>
      </c>
      <c r="Q283" s="2" t="s">
        <v>1579</v>
      </c>
      <c r="R283" s="2" t="n">
        <v>2</v>
      </c>
      <c r="S283" s="2" t="n">
        <v>0.0053</v>
      </c>
      <c r="T283" s="2" t="n">
        <v>0</v>
      </c>
      <c r="U283" s="2" t="s">
        <v>1580</v>
      </c>
      <c r="V283" s="2"/>
    </row>
    <row r="284" customFormat="false" ht="23.85" hidden="false" customHeight="false" outlineLevel="0" collapsed="false">
      <c r="A284" s="2" t="s">
        <v>1581</v>
      </c>
      <c r="B284" s="2" t="s">
        <v>1582</v>
      </c>
      <c r="C284" s="2" t="s">
        <v>45</v>
      </c>
      <c r="D284" s="2"/>
      <c r="E284" s="2" t="s">
        <v>1463</v>
      </c>
      <c r="F284" s="2" t="s">
        <v>93</v>
      </c>
      <c r="G284" s="2" t="s">
        <v>93</v>
      </c>
      <c r="H284" s="2" t="n">
        <v>2014</v>
      </c>
      <c r="I284" s="2" t="n">
        <v>2021</v>
      </c>
      <c r="J284" s="2" t="n">
        <v>2014</v>
      </c>
      <c r="K284" s="2" t="s">
        <v>49</v>
      </c>
      <c r="L284" s="2" t="s">
        <v>1583</v>
      </c>
      <c r="M284" s="2"/>
      <c r="N284" s="2" t="s">
        <v>1584</v>
      </c>
      <c r="O284" s="2" t="s">
        <v>52</v>
      </c>
      <c r="P284" s="2" t="s">
        <v>53</v>
      </c>
      <c r="Q284" s="2" t="s">
        <v>1585</v>
      </c>
      <c r="R284" s="2" t="n">
        <v>3</v>
      </c>
      <c r="S284" s="2" t="n">
        <v>0</v>
      </c>
      <c r="T284" s="2" t="n">
        <v>0</v>
      </c>
      <c r="U284" s="2" t="s">
        <v>1586</v>
      </c>
      <c r="V284" s="2"/>
    </row>
    <row r="285" customFormat="false" ht="35.05" hidden="false" customHeight="false" outlineLevel="0" collapsed="false">
      <c r="A285" s="2" t="s">
        <v>1587</v>
      </c>
      <c r="B285" s="2" t="s">
        <v>1588</v>
      </c>
      <c r="C285" s="2" t="s">
        <v>135</v>
      </c>
      <c r="D285" s="2" t="s">
        <v>150</v>
      </c>
      <c r="E285" s="2" t="s">
        <v>1589</v>
      </c>
      <c r="F285" s="2" t="s">
        <v>1590</v>
      </c>
      <c r="G285" s="2"/>
      <c r="H285" s="2" t="n">
        <v>1962</v>
      </c>
      <c r="I285" s="2" t="n">
        <v>2021</v>
      </c>
      <c r="J285" s="2" t="n">
        <v>1988</v>
      </c>
      <c r="K285" s="2" t="s">
        <v>138</v>
      </c>
      <c r="L285" s="2" t="s">
        <v>1591</v>
      </c>
      <c r="M285" s="2"/>
      <c r="N285" s="2" t="s">
        <v>1592</v>
      </c>
      <c r="O285" s="2" t="s">
        <v>52</v>
      </c>
      <c r="P285" s="2" t="s">
        <v>88</v>
      </c>
      <c r="Q285" s="2" t="s">
        <v>1593</v>
      </c>
      <c r="R285" s="2" t="n">
        <v>5</v>
      </c>
      <c r="S285" s="2" t="n">
        <v>0.0016</v>
      </c>
      <c r="T285" s="2" t="n">
        <v>0.0056</v>
      </c>
      <c r="U285" s="2" t="s">
        <v>1594</v>
      </c>
      <c r="V285" s="2"/>
    </row>
    <row r="286" customFormat="false" ht="23.85" hidden="false" customHeight="false" outlineLevel="0" collapsed="false">
      <c r="A286" s="2" t="s">
        <v>1595</v>
      </c>
      <c r="B286" s="2" t="s">
        <v>1596</v>
      </c>
      <c r="C286" s="2" t="s">
        <v>45</v>
      </c>
      <c r="D286" s="2"/>
      <c r="E286" s="2" t="s">
        <v>1589</v>
      </c>
      <c r="F286" s="2" t="s">
        <v>137</v>
      </c>
      <c r="G286" s="2" t="s">
        <v>129</v>
      </c>
      <c r="H286" s="2" t="n">
        <v>2006</v>
      </c>
      <c r="I286" s="2"/>
      <c r="J286" s="2" t="n">
        <v>2006</v>
      </c>
      <c r="K286" s="2" t="s">
        <v>49</v>
      </c>
      <c r="L286" s="2" t="s">
        <v>204</v>
      </c>
      <c r="M286" s="2"/>
      <c r="N286" s="2" t="s">
        <v>254</v>
      </c>
      <c r="O286" s="2" t="s">
        <v>52</v>
      </c>
      <c r="P286" s="2" t="s">
        <v>88</v>
      </c>
      <c r="Q286" s="2" t="s">
        <v>1597</v>
      </c>
      <c r="R286" s="2" t="n">
        <v>6</v>
      </c>
      <c r="S286" s="2" t="n">
        <v>0.0006</v>
      </c>
      <c r="T286" s="2" t="n">
        <v>0.0033</v>
      </c>
      <c r="U286" s="2" t="s">
        <v>1598</v>
      </c>
      <c r="V286" s="2"/>
    </row>
    <row r="287" customFormat="false" ht="15" hidden="false" customHeight="false" outlineLevel="0" collapsed="false">
      <c r="A287" s="2" t="s">
        <v>1599</v>
      </c>
      <c r="B287" s="2" t="s">
        <v>1600</v>
      </c>
      <c r="C287" s="2" t="s">
        <v>45</v>
      </c>
      <c r="D287" s="2"/>
      <c r="E287" s="2" t="s">
        <v>1589</v>
      </c>
      <c r="F287" s="2" t="s">
        <v>1601</v>
      </c>
      <c r="G287" s="2"/>
      <c r="H287" s="2" t="n">
        <v>2009</v>
      </c>
      <c r="I287" s="2"/>
      <c r="J287" s="2" t="n">
        <v>2009</v>
      </c>
      <c r="K287" s="2" t="s">
        <v>49</v>
      </c>
      <c r="L287" s="2" t="s">
        <v>1049</v>
      </c>
      <c r="M287" s="2"/>
      <c r="N287" s="2" t="s">
        <v>1602</v>
      </c>
      <c r="O287" s="2" t="s">
        <v>52</v>
      </c>
      <c r="P287" s="2" t="s">
        <v>53</v>
      </c>
      <c r="Q287" s="2" t="s">
        <v>54</v>
      </c>
      <c r="R287" s="2" t="n">
        <v>4</v>
      </c>
      <c r="S287" s="2" t="n">
        <v>0.0007</v>
      </c>
      <c r="T287" s="2" t="n">
        <v>0</v>
      </c>
      <c r="U287" s="2" t="s">
        <v>1603</v>
      </c>
      <c r="V287" s="2"/>
    </row>
    <row r="288" customFormat="false" ht="23.85" hidden="false" customHeight="false" outlineLevel="0" collapsed="false">
      <c r="A288" s="2" t="s">
        <v>1604</v>
      </c>
      <c r="B288" s="2" t="s">
        <v>1605</v>
      </c>
      <c r="C288" s="2" t="s">
        <v>45</v>
      </c>
      <c r="D288" s="2"/>
      <c r="E288" s="2" t="s">
        <v>1589</v>
      </c>
      <c r="F288" s="2" t="s">
        <v>137</v>
      </c>
      <c r="G288" s="2" t="s">
        <v>129</v>
      </c>
      <c r="H288" s="2" t="n">
        <v>2009</v>
      </c>
      <c r="I288" s="2"/>
      <c r="J288" s="2" t="n">
        <v>2009</v>
      </c>
      <c r="K288" s="2" t="s">
        <v>49</v>
      </c>
      <c r="L288" s="2" t="s">
        <v>544</v>
      </c>
      <c r="M288" s="2"/>
      <c r="N288" s="2" t="s">
        <v>51</v>
      </c>
      <c r="O288" s="2" t="s">
        <v>52</v>
      </c>
      <c r="P288" s="2" t="s">
        <v>53</v>
      </c>
      <c r="Q288" s="2" t="s">
        <v>54</v>
      </c>
      <c r="R288" s="2" t="n">
        <v>3</v>
      </c>
      <c r="S288" s="2" t="n">
        <v>0</v>
      </c>
      <c r="T288" s="2" t="n">
        <v>0</v>
      </c>
      <c r="U288" s="2" t="s">
        <v>1606</v>
      </c>
      <c r="V288" s="2"/>
    </row>
    <row r="289" customFormat="false" ht="23.85" hidden="false" customHeight="false" outlineLevel="0" collapsed="false">
      <c r="A289" s="2" t="s">
        <v>1607</v>
      </c>
      <c r="B289" s="2" t="s">
        <v>1608</v>
      </c>
      <c r="C289" s="2" t="s">
        <v>45</v>
      </c>
      <c r="D289" s="2"/>
      <c r="E289" s="2" t="s">
        <v>1589</v>
      </c>
      <c r="F289" s="2" t="s">
        <v>1609</v>
      </c>
      <c r="G289" s="2" t="s">
        <v>1423</v>
      </c>
      <c r="H289" s="2" t="n">
        <v>2010</v>
      </c>
      <c r="I289" s="2"/>
      <c r="J289" s="2" t="n">
        <v>2010</v>
      </c>
      <c r="K289" s="2" t="s">
        <v>49</v>
      </c>
      <c r="L289" s="2" t="s">
        <v>1610</v>
      </c>
      <c r="M289" s="2"/>
      <c r="N289" s="2" t="s">
        <v>110</v>
      </c>
      <c r="O289" s="2" t="s">
        <v>52</v>
      </c>
      <c r="P289" s="2" t="s">
        <v>53</v>
      </c>
      <c r="Q289" s="2" t="s">
        <v>54</v>
      </c>
      <c r="R289" s="2" t="n">
        <v>3</v>
      </c>
      <c r="S289" s="2" t="n">
        <v>0.0004</v>
      </c>
      <c r="T289" s="2" t="n">
        <v>0</v>
      </c>
      <c r="U289" s="2" t="s">
        <v>1611</v>
      </c>
      <c r="V289" s="2"/>
    </row>
    <row r="290" customFormat="false" ht="35.05" hidden="false" customHeight="false" outlineLevel="0" collapsed="false">
      <c r="A290" s="2" t="s">
        <v>1612</v>
      </c>
      <c r="B290" s="2" t="s">
        <v>1613</v>
      </c>
      <c r="C290" s="2" t="s">
        <v>45</v>
      </c>
      <c r="D290" s="2"/>
      <c r="E290" s="2" t="s">
        <v>1589</v>
      </c>
      <c r="F290" s="2" t="s">
        <v>1614</v>
      </c>
      <c r="G290" s="2"/>
      <c r="H290" s="2" t="n">
        <v>2011</v>
      </c>
      <c r="I290" s="2"/>
      <c r="J290" s="2" t="n">
        <v>2011</v>
      </c>
      <c r="K290" s="2" t="s">
        <v>49</v>
      </c>
      <c r="L290" s="2" t="s">
        <v>1049</v>
      </c>
      <c r="M290" s="2"/>
      <c r="N290" s="2" t="s">
        <v>1615</v>
      </c>
      <c r="O290" s="2" t="s">
        <v>52</v>
      </c>
      <c r="P290" s="2" t="s">
        <v>88</v>
      </c>
      <c r="Q290" s="2" t="s">
        <v>1616</v>
      </c>
      <c r="R290" s="2" t="n">
        <v>8</v>
      </c>
      <c r="S290" s="2" t="n">
        <v>0.0097</v>
      </c>
      <c r="T290" s="2" t="n">
        <v>0</v>
      </c>
      <c r="U290" s="2" t="s">
        <v>1617</v>
      </c>
      <c r="V290" s="2"/>
    </row>
    <row r="291" customFormat="false" ht="23.85" hidden="false" customHeight="false" outlineLevel="0" collapsed="false">
      <c r="A291" s="2" t="s">
        <v>1618</v>
      </c>
      <c r="B291" s="2" t="s">
        <v>1619</v>
      </c>
      <c r="C291" s="2" t="s">
        <v>45</v>
      </c>
      <c r="D291" s="2"/>
      <c r="E291" s="2" t="s">
        <v>1589</v>
      </c>
      <c r="F291" s="2" t="s">
        <v>1620</v>
      </c>
      <c r="G291" s="2" t="s">
        <v>85</v>
      </c>
      <c r="H291" s="2" t="n">
        <v>2011</v>
      </c>
      <c r="I291" s="2"/>
      <c r="J291" s="2" t="n">
        <v>2011</v>
      </c>
      <c r="K291" s="2" t="s">
        <v>49</v>
      </c>
      <c r="L291" s="2" t="s">
        <v>204</v>
      </c>
      <c r="M291" s="2"/>
      <c r="N291" s="2" t="s">
        <v>1621</v>
      </c>
      <c r="O291" s="2" t="s">
        <v>52</v>
      </c>
      <c r="P291" s="2" t="s">
        <v>88</v>
      </c>
      <c r="Q291" s="2" t="s">
        <v>1622</v>
      </c>
      <c r="R291" s="2" t="n">
        <v>3</v>
      </c>
      <c r="S291" s="2" t="n">
        <v>0.0002</v>
      </c>
      <c r="T291" s="2" t="n">
        <v>0</v>
      </c>
      <c r="U291" s="2" t="s">
        <v>1623</v>
      </c>
      <c r="V291" s="2"/>
    </row>
    <row r="292" customFormat="false" ht="23.85" hidden="false" customHeight="false" outlineLevel="0" collapsed="false">
      <c r="A292" s="2" t="s">
        <v>1624</v>
      </c>
      <c r="B292" s="2" t="s">
        <v>1625</v>
      </c>
      <c r="C292" s="2" t="s">
        <v>45</v>
      </c>
      <c r="D292" s="2"/>
      <c r="E292" s="2" t="s">
        <v>1589</v>
      </c>
      <c r="F292" s="2" t="s">
        <v>1626</v>
      </c>
      <c r="G292" s="2" t="s">
        <v>58</v>
      </c>
      <c r="H292" s="2" t="n">
        <v>2011</v>
      </c>
      <c r="I292" s="2"/>
      <c r="J292" s="2" t="n">
        <v>2011</v>
      </c>
      <c r="K292" s="2" t="s">
        <v>49</v>
      </c>
      <c r="L292" s="2" t="s">
        <v>204</v>
      </c>
      <c r="M292" s="2"/>
      <c r="N292" s="2" t="s">
        <v>51</v>
      </c>
      <c r="O292" s="2" t="s">
        <v>52</v>
      </c>
      <c r="P292" s="2" t="s">
        <v>53</v>
      </c>
      <c r="Q292" s="2" t="s">
        <v>54</v>
      </c>
      <c r="R292" s="2" t="n">
        <v>4</v>
      </c>
      <c r="S292" s="2" t="n">
        <v>0.0018</v>
      </c>
      <c r="T292" s="2" t="n">
        <v>0</v>
      </c>
      <c r="U292" s="2" t="s">
        <v>1627</v>
      </c>
      <c r="V292" s="2"/>
    </row>
    <row r="293" customFormat="false" ht="57.45" hidden="false" customHeight="false" outlineLevel="0" collapsed="false">
      <c r="A293" s="2" t="s">
        <v>1628</v>
      </c>
      <c r="B293" s="2" t="s">
        <v>1629</v>
      </c>
      <c r="C293" s="2" t="s">
        <v>45</v>
      </c>
      <c r="D293" s="2"/>
      <c r="E293" s="2" t="s">
        <v>1589</v>
      </c>
      <c r="F293" s="2" t="s">
        <v>1630</v>
      </c>
      <c r="G293" s="2"/>
      <c r="H293" s="2" t="n">
        <v>2012</v>
      </c>
      <c r="I293" s="2"/>
      <c r="J293" s="2" t="n">
        <v>2012</v>
      </c>
      <c r="K293" s="2" t="s">
        <v>49</v>
      </c>
      <c r="L293" s="2" t="s">
        <v>1631</v>
      </c>
      <c r="M293" s="2"/>
      <c r="N293" s="2" t="s">
        <v>1632</v>
      </c>
      <c r="O293" s="2" t="s">
        <v>52</v>
      </c>
      <c r="P293" s="2" t="s">
        <v>88</v>
      </c>
      <c r="Q293" s="2" t="s">
        <v>1633</v>
      </c>
      <c r="R293" s="2" t="n">
        <v>19</v>
      </c>
      <c r="S293" s="2" t="n">
        <v>0.0139</v>
      </c>
      <c r="T293" s="2" t="n">
        <v>0.0071</v>
      </c>
      <c r="U293" s="2" t="s">
        <v>1634</v>
      </c>
      <c r="V293" s="2" t="s">
        <v>1635</v>
      </c>
    </row>
    <row r="294" customFormat="false" ht="23.85" hidden="false" customHeight="false" outlineLevel="0" collapsed="false">
      <c r="A294" s="2" t="s">
        <v>1636</v>
      </c>
      <c r="B294" s="2" t="s">
        <v>1637</v>
      </c>
      <c r="C294" s="2" t="s">
        <v>45</v>
      </c>
      <c r="D294" s="2"/>
      <c r="E294" s="2" t="s">
        <v>1589</v>
      </c>
      <c r="F294" s="2" t="s">
        <v>1638</v>
      </c>
      <c r="G294" s="2"/>
      <c r="H294" s="2" t="n">
        <v>2013</v>
      </c>
      <c r="I294" s="2"/>
      <c r="J294" s="2" t="n">
        <v>2013</v>
      </c>
      <c r="K294" s="2" t="s">
        <v>49</v>
      </c>
      <c r="L294" s="2" t="s">
        <v>204</v>
      </c>
      <c r="M294" s="2"/>
      <c r="N294" s="2" t="s">
        <v>1639</v>
      </c>
      <c r="O294" s="2" t="s">
        <v>52</v>
      </c>
      <c r="P294" s="2" t="s">
        <v>88</v>
      </c>
      <c r="Q294" s="2" t="s">
        <v>1640</v>
      </c>
      <c r="R294" s="2" t="n">
        <v>6</v>
      </c>
      <c r="S294" s="2" t="n">
        <v>0.0055</v>
      </c>
      <c r="T294" s="2" t="n">
        <v>0</v>
      </c>
      <c r="U294" s="2" t="s">
        <v>1641</v>
      </c>
      <c r="V294" s="2"/>
    </row>
    <row r="295" customFormat="false" ht="57.45" hidden="false" customHeight="false" outlineLevel="0" collapsed="false">
      <c r="A295" s="2" t="s">
        <v>1642</v>
      </c>
      <c r="B295" s="2" t="s">
        <v>1643</v>
      </c>
      <c r="C295" s="2" t="s">
        <v>45</v>
      </c>
      <c r="D295" s="2"/>
      <c r="E295" s="2" t="s">
        <v>1589</v>
      </c>
      <c r="F295" s="2" t="s">
        <v>1644</v>
      </c>
      <c r="G295" s="2" t="s">
        <v>451</v>
      </c>
      <c r="H295" s="2" t="n">
        <v>2013</v>
      </c>
      <c r="I295" s="2"/>
      <c r="J295" s="2" t="n">
        <v>2013</v>
      </c>
      <c r="K295" s="2" t="s">
        <v>49</v>
      </c>
      <c r="L295" s="2" t="s">
        <v>1645</v>
      </c>
      <c r="M295" s="2"/>
      <c r="N295" s="2" t="s">
        <v>1646</v>
      </c>
      <c r="O295" s="2" t="s">
        <v>52</v>
      </c>
      <c r="P295" s="2" t="s">
        <v>88</v>
      </c>
      <c r="Q295" s="2" t="s">
        <v>1647</v>
      </c>
      <c r="R295" s="2" t="n">
        <v>13</v>
      </c>
      <c r="S295" s="2" t="n">
        <v>0.0109</v>
      </c>
      <c r="T295" s="2" t="n">
        <v>0.0112</v>
      </c>
      <c r="U295" s="2" t="s">
        <v>1648</v>
      </c>
      <c r="V295" s="2"/>
    </row>
    <row r="296" customFormat="false" ht="23.85" hidden="false" customHeight="false" outlineLevel="0" collapsed="false">
      <c r="A296" s="2" t="s">
        <v>1649</v>
      </c>
      <c r="B296" s="2" t="s">
        <v>1650</v>
      </c>
      <c r="C296" s="2" t="s">
        <v>135</v>
      </c>
      <c r="D296" s="2" t="s">
        <v>211</v>
      </c>
      <c r="E296" s="2" t="s">
        <v>1589</v>
      </c>
      <c r="F296" s="2" t="s">
        <v>1651</v>
      </c>
      <c r="G296" s="2"/>
      <c r="H296" s="2"/>
      <c r="I296" s="2"/>
      <c r="J296" s="2" t="n">
        <v>2013</v>
      </c>
      <c r="K296" s="2" t="s">
        <v>138</v>
      </c>
      <c r="L296" s="2" t="s">
        <v>1652</v>
      </c>
      <c r="M296" s="2"/>
      <c r="N296" s="2" t="s">
        <v>51</v>
      </c>
      <c r="O296" s="2" t="s">
        <v>52</v>
      </c>
      <c r="P296" s="2" t="s">
        <v>53</v>
      </c>
      <c r="Q296" s="2" t="s">
        <v>141</v>
      </c>
      <c r="R296" s="2" t="n">
        <v>1</v>
      </c>
      <c r="S296" s="2" t="n">
        <v>0</v>
      </c>
      <c r="T296" s="2" t="n">
        <v>0</v>
      </c>
      <c r="U296" s="2" t="s">
        <v>1653</v>
      </c>
      <c r="V296" s="2"/>
    </row>
    <row r="297" customFormat="false" ht="23.85" hidden="false" customHeight="false" outlineLevel="0" collapsed="false">
      <c r="A297" s="2" t="s">
        <v>1654</v>
      </c>
      <c r="B297" s="2" t="s">
        <v>1655</v>
      </c>
      <c r="C297" s="2" t="s">
        <v>45</v>
      </c>
      <c r="D297" s="2"/>
      <c r="E297" s="2" t="s">
        <v>1589</v>
      </c>
      <c r="F297" s="2" t="s">
        <v>137</v>
      </c>
      <c r="G297" s="2" t="s">
        <v>129</v>
      </c>
      <c r="H297" s="2" t="n">
        <v>2013</v>
      </c>
      <c r="I297" s="2" t="n">
        <v>2026</v>
      </c>
      <c r="J297" s="2" t="n">
        <v>2013</v>
      </c>
      <c r="K297" s="2" t="s">
        <v>49</v>
      </c>
      <c r="L297" s="2" t="s">
        <v>369</v>
      </c>
      <c r="M297" s="2"/>
      <c r="N297" s="2" t="s">
        <v>1656</v>
      </c>
      <c r="O297" s="2" t="s">
        <v>52</v>
      </c>
      <c r="P297" s="2" t="s">
        <v>88</v>
      </c>
      <c r="Q297" s="2" t="s">
        <v>1657</v>
      </c>
      <c r="R297" s="2" t="n">
        <v>7</v>
      </c>
      <c r="S297" s="2" t="n">
        <v>0.0059</v>
      </c>
      <c r="T297" s="2" t="n">
        <v>0.002</v>
      </c>
      <c r="U297" s="2" t="s">
        <v>1658</v>
      </c>
      <c r="V297" s="2"/>
    </row>
    <row r="298" customFormat="false" ht="23.85" hidden="false" customHeight="false" outlineLevel="0" collapsed="false">
      <c r="A298" s="2" t="s">
        <v>1659</v>
      </c>
      <c r="B298" s="2" t="s">
        <v>1660</v>
      </c>
      <c r="C298" s="2" t="s">
        <v>45</v>
      </c>
      <c r="D298" s="2"/>
      <c r="E298" s="2" t="s">
        <v>1589</v>
      </c>
      <c r="F298" s="2" t="s">
        <v>1661</v>
      </c>
      <c r="G298" s="2"/>
      <c r="H298" s="2" t="n">
        <v>2014</v>
      </c>
      <c r="I298" s="2"/>
      <c r="J298" s="2" t="n">
        <v>2014</v>
      </c>
      <c r="K298" s="2" t="s">
        <v>49</v>
      </c>
      <c r="L298" s="2" t="s">
        <v>759</v>
      </c>
      <c r="M298" s="2"/>
      <c r="N298" s="2" t="s">
        <v>51</v>
      </c>
      <c r="O298" s="2" t="s">
        <v>52</v>
      </c>
      <c r="P298" s="2" t="s">
        <v>88</v>
      </c>
      <c r="Q298" s="2" t="s">
        <v>1662</v>
      </c>
      <c r="R298" s="2" t="n">
        <v>3</v>
      </c>
      <c r="S298" s="2" t="n">
        <v>0.0007</v>
      </c>
      <c r="T298" s="2" t="n">
        <v>0</v>
      </c>
      <c r="U298" s="2" t="s">
        <v>1663</v>
      </c>
      <c r="V298" s="2"/>
    </row>
    <row r="299" customFormat="false" ht="23.85" hidden="false" customHeight="false" outlineLevel="0" collapsed="false">
      <c r="A299" s="2" t="s">
        <v>1664</v>
      </c>
      <c r="B299" s="2" t="s">
        <v>1665</v>
      </c>
      <c r="C299" s="2" t="s">
        <v>45</v>
      </c>
      <c r="D299" s="2"/>
      <c r="E299" s="2" t="s">
        <v>1589</v>
      </c>
      <c r="F299" s="2" t="s">
        <v>120</v>
      </c>
      <c r="G299" s="2"/>
      <c r="H299" s="2" t="n">
        <v>2015</v>
      </c>
      <c r="I299" s="2"/>
      <c r="J299" s="2" t="n">
        <v>2015</v>
      </c>
      <c r="K299" s="2" t="s">
        <v>49</v>
      </c>
      <c r="L299" s="2" t="s">
        <v>1666</v>
      </c>
      <c r="M299" s="2"/>
      <c r="N299" s="2" t="s">
        <v>1667</v>
      </c>
      <c r="O299" s="2" t="s">
        <v>52</v>
      </c>
      <c r="P299" s="2" t="s">
        <v>53</v>
      </c>
      <c r="Q299" s="2" t="s">
        <v>54</v>
      </c>
      <c r="R299" s="2" t="n">
        <v>4</v>
      </c>
      <c r="S299" s="2" t="n">
        <v>0.0059</v>
      </c>
      <c r="T299" s="2" t="n">
        <v>0</v>
      </c>
      <c r="U299" s="2" t="s">
        <v>1668</v>
      </c>
      <c r="V299" s="2"/>
    </row>
    <row r="300" customFormat="false" ht="23.85" hidden="false" customHeight="false" outlineLevel="0" collapsed="false">
      <c r="A300" s="2" t="s">
        <v>1669</v>
      </c>
      <c r="B300" s="2" t="s">
        <v>1670</v>
      </c>
      <c r="C300" s="2" t="s">
        <v>45</v>
      </c>
      <c r="D300" s="2"/>
      <c r="E300" s="2" t="s">
        <v>1589</v>
      </c>
      <c r="F300" s="2" t="s">
        <v>1671</v>
      </c>
      <c r="G300" s="2"/>
      <c r="H300" s="2" t="n">
        <v>2016</v>
      </c>
      <c r="I300" s="2"/>
      <c r="J300" s="2" t="n">
        <v>2016</v>
      </c>
      <c r="K300" s="2" t="s">
        <v>49</v>
      </c>
      <c r="L300" s="2" t="s">
        <v>204</v>
      </c>
      <c r="M300" s="2"/>
      <c r="N300" s="2" t="s">
        <v>51</v>
      </c>
      <c r="O300" s="2" t="s">
        <v>52</v>
      </c>
      <c r="P300" s="2" t="s">
        <v>53</v>
      </c>
      <c r="Q300" s="2" t="s">
        <v>54</v>
      </c>
      <c r="R300" s="2" t="n">
        <v>2</v>
      </c>
      <c r="S300" s="2" t="n">
        <v>0</v>
      </c>
      <c r="T300" s="2" t="n">
        <v>0</v>
      </c>
      <c r="U300" s="2" t="s">
        <v>1672</v>
      </c>
      <c r="V300" s="2"/>
    </row>
    <row r="301" customFormat="false" ht="35.05" hidden="false" customHeight="false" outlineLevel="0" collapsed="false">
      <c r="A301" s="2" t="s">
        <v>1673</v>
      </c>
      <c r="B301" s="2" t="s">
        <v>1674</v>
      </c>
      <c r="C301" s="2" t="s">
        <v>45</v>
      </c>
      <c r="D301" s="2"/>
      <c r="E301" s="2" t="s">
        <v>1589</v>
      </c>
      <c r="F301" s="2" t="s">
        <v>1675</v>
      </c>
      <c r="G301" s="2"/>
      <c r="H301" s="2" t="n">
        <v>2016</v>
      </c>
      <c r="I301" s="2"/>
      <c r="J301" s="2" t="n">
        <v>2016</v>
      </c>
      <c r="K301" s="2" t="s">
        <v>49</v>
      </c>
      <c r="L301" s="2" t="s">
        <v>1676</v>
      </c>
      <c r="M301" s="2"/>
      <c r="N301" s="2" t="s">
        <v>1677</v>
      </c>
      <c r="O301" s="2" t="s">
        <v>52</v>
      </c>
      <c r="P301" s="2" t="s">
        <v>88</v>
      </c>
      <c r="Q301" s="2" t="s">
        <v>1662</v>
      </c>
      <c r="R301" s="2" t="n">
        <v>6</v>
      </c>
      <c r="S301" s="2" t="n">
        <v>0.0012</v>
      </c>
      <c r="T301" s="2" t="n">
        <v>0</v>
      </c>
      <c r="U301" s="2" t="s">
        <v>1678</v>
      </c>
      <c r="V301" s="2"/>
    </row>
    <row r="302" customFormat="false" ht="23.85" hidden="false" customHeight="false" outlineLevel="0" collapsed="false">
      <c r="A302" s="2" t="s">
        <v>1679</v>
      </c>
      <c r="B302" s="2" t="s">
        <v>1680</v>
      </c>
      <c r="C302" s="2" t="s">
        <v>45</v>
      </c>
      <c r="D302" s="2"/>
      <c r="E302" s="2" t="s">
        <v>1589</v>
      </c>
      <c r="F302" s="2" t="s">
        <v>1681</v>
      </c>
      <c r="G302" s="2"/>
      <c r="H302" s="2" t="n">
        <v>2018</v>
      </c>
      <c r="I302" s="2"/>
      <c r="J302" s="2" t="n">
        <v>2018</v>
      </c>
      <c r="K302" s="2" t="s">
        <v>49</v>
      </c>
      <c r="L302" s="2" t="s">
        <v>204</v>
      </c>
      <c r="M302" s="2"/>
      <c r="N302" s="2" t="s">
        <v>1682</v>
      </c>
      <c r="O302" s="2" t="s">
        <v>52</v>
      </c>
      <c r="P302" s="2" t="s">
        <v>88</v>
      </c>
      <c r="Q302" s="2" t="s">
        <v>1683</v>
      </c>
      <c r="R302" s="2" t="n">
        <v>4</v>
      </c>
      <c r="S302" s="2" t="n">
        <v>0.0015</v>
      </c>
      <c r="T302" s="2" t="n">
        <v>0</v>
      </c>
      <c r="U302" s="2" t="s">
        <v>1684</v>
      </c>
      <c r="V302" s="2"/>
    </row>
    <row r="303" customFormat="false" ht="15" hidden="false" customHeight="false" outlineLevel="0" collapsed="false">
      <c r="A303" s="2" t="s">
        <v>1685</v>
      </c>
      <c r="B303" s="2" t="s">
        <v>1686</v>
      </c>
      <c r="C303" s="2" t="s">
        <v>45</v>
      </c>
      <c r="D303" s="2"/>
      <c r="E303" s="2" t="s">
        <v>1589</v>
      </c>
      <c r="F303" s="2" t="s">
        <v>1687</v>
      </c>
      <c r="G303" s="2" t="s">
        <v>701</v>
      </c>
      <c r="H303" s="2" t="n">
        <v>2018</v>
      </c>
      <c r="I303" s="2"/>
      <c r="J303" s="2" t="n">
        <v>2018</v>
      </c>
      <c r="K303" s="2" t="s">
        <v>49</v>
      </c>
      <c r="L303" s="2" t="s">
        <v>204</v>
      </c>
      <c r="M303" s="2"/>
      <c r="N303" s="2" t="s">
        <v>1688</v>
      </c>
      <c r="O303" s="2" t="s">
        <v>52</v>
      </c>
      <c r="P303" s="2" t="s">
        <v>53</v>
      </c>
      <c r="Q303" s="2" t="s">
        <v>54</v>
      </c>
      <c r="R303" s="2" t="n">
        <v>2</v>
      </c>
      <c r="S303" s="2" t="n">
        <v>0.0003</v>
      </c>
      <c r="T303" s="2" t="n">
        <v>0</v>
      </c>
      <c r="U303" s="2" t="s">
        <v>1689</v>
      </c>
      <c r="V303" s="2"/>
    </row>
    <row r="304" customFormat="false" ht="23.85" hidden="false" customHeight="false" outlineLevel="0" collapsed="false">
      <c r="A304" s="2" t="s">
        <v>1690</v>
      </c>
      <c r="B304" s="2" t="s">
        <v>1691</v>
      </c>
      <c r="C304" s="2" t="s">
        <v>45</v>
      </c>
      <c r="D304" s="2"/>
      <c r="E304" s="2" t="s">
        <v>1589</v>
      </c>
      <c r="F304" s="2" t="s">
        <v>1692</v>
      </c>
      <c r="G304" s="2"/>
      <c r="H304" s="2" t="n">
        <v>2019</v>
      </c>
      <c r="I304" s="2"/>
      <c r="J304" s="2" t="n">
        <v>2019</v>
      </c>
      <c r="K304" s="2" t="s">
        <v>49</v>
      </c>
      <c r="L304" s="2" t="s">
        <v>204</v>
      </c>
      <c r="M304" s="2"/>
      <c r="N304" s="2" t="s">
        <v>1693</v>
      </c>
      <c r="O304" s="2" t="s">
        <v>52</v>
      </c>
      <c r="P304" s="2" t="s">
        <v>88</v>
      </c>
      <c r="Q304" s="2" t="s">
        <v>797</v>
      </c>
      <c r="R304" s="2" t="n">
        <v>5</v>
      </c>
      <c r="S304" s="2" t="n">
        <v>0.0012</v>
      </c>
      <c r="T304" s="2" t="n">
        <v>0</v>
      </c>
      <c r="U304" s="2" t="s">
        <v>1694</v>
      </c>
      <c r="V304" s="2"/>
    </row>
    <row r="305" customFormat="false" ht="23.85" hidden="false" customHeight="false" outlineLevel="0" collapsed="false">
      <c r="A305" s="2" t="s">
        <v>1695</v>
      </c>
      <c r="B305" s="2" t="s">
        <v>1696</v>
      </c>
      <c r="C305" s="2" t="s">
        <v>45</v>
      </c>
      <c r="D305" s="2"/>
      <c r="E305" s="2" t="s">
        <v>1589</v>
      </c>
      <c r="F305" s="2" t="s">
        <v>1697</v>
      </c>
      <c r="G305" s="2"/>
      <c r="H305" s="2" t="n">
        <v>2019</v>
      </c>
      <c r="I305" s="2"/>
      <c r="J305" s="2" t="n">
        <v>2019</v>
      </c>
      <c r="K305" s="2" t="s">
        <v>49</v>
      </c>
      <c r="L305" s="2" t="s">
        <v>204</v>
      </c>
      <c r="M305" s="2"/>
      <c r="N305" s="2" t="s">
        <v>1698</v>
      </c>
      <c r="O305" s="2" t="s">
        <v>52</v>
      </c>
      <c r="P305" s="2" t="s">
        <v>88</v>
      </c>
      <c r="Q305" s="2" t="s">
        <v>797</v>
      </c>
      <c r="R305" s="2" t="n">
        <v>4</v>
      </c>
      <c r="S305" s="2" t="n">
        <v>0.0016</v>
      </c>
      <c r="T305" s="2" t="n">
        <v>0</v>
      </c>
      <c r="U305" s="2" t="s">
        <v>1699</v>
      </c>
      <c r="V305" s="2"/>
    </row>
    <row r="306" customFormat="false" ht="23.85" hidden="false" customHeight="false" outlineLevel="0" collapsed="false">
      <c r="A306" s="2" t="s">
        <v>1700</v>
      </c>
      <c r="B306" s="2" t="s">
        <v>1701</v>
      </c>
      <c r="C306" s="2" t="s">
        <v>45</v>
      </c>
      <c r="D306" s="2"/>
      <c r="E306" s="2" t="s">
        <v>1589</v>
      </c>
      <c r="F306" s="2" t="s">
        <v>1702</v>
      </c>
      <c r="G306" s="2" t="s">
        <v>1423</v>
      </c>
      <c r="H306" s="2" t="n">
        <v>2019</v>
      </c>
      <c r="I306" s="2"/>
      <c r="J306" s="2" t="n">
        <v>2019</v>
      </c>
      <c r="K306" s="2" t="s">
        <v>49</v>
      </c>
      <c r="L306" s="2" t="s">
        <v>544</v>
      </c>
      <c r="M306" s="2"/>
      <c r="N306" s="2" t="s">
        <v>1703</v>
      </c>
      <c r="O306" s="2" t="s">
        <v>52</v>
      </c>
      <c r="P306" s="2" t="s">
        <v>88</v>
      </c>
      <c r="Q306" s="2" t="s">
        <v>1662</v>
      </c>
      <c r="R306" s="2" t="n">
        <v>5</v>
      </c>
      <c r="S306" s="2" t="n">
        <v>0.0016</v>
      </c>
      <c r="T306" s="2" t="n">
        <v>0.007</v>
      </c>
      <c r="U306" s="2" t="s">
        <v>1704</v>
      </c>
      <c r="V306" s="2"/>
    </row>
    <row r="307" customFormat="false" ht="23.85" hidden="false" customHeight="false" outlineLevel="0" collapsed="false">
      <c r="A307" s="2" t="s">
        <v>1705</v>
      </c>
      <c r="B307" s="2" t="s">
        <v>1706</v>
      </c>
      <c r="C307" s="2" t="s">
        <v>45</v>
      </c>
      <c r="D307" s="2"/>
      <c r="E307" s="2" t="s">
        <v>1589</v>
      </c>
      <c r="F307" s="2" t="s">
        <v>137</v>
      </c>
      <c r="G307" s="2" t="s">
        <v>129</v>
      </c>
      <c r="H307" s="2" t="n">
        <v>2020</v>
      </c>
      <c r="I307" s="2"/>
      <c r="J307" s="2" t="n">
        <v>2020</v>
      </c>
      <c r="K307" s="2" t="s">
        <v>49</v>
      </c>
      <c r="L307" s="2" t="s">
        <v>204</v>
      </c>
      <c r="M307" s="2"/>
      <c r="N307" s="2" t="s">
        <v>1707</v>
      </c>
      <c r="O307" s="2" t="s">
        <v>52</v>
      </c>
      <c r="P307" s="2" t="s">
        <v>88</v>
      </c>
      <c r="Q307" s="2" t="s">
        <v>1708</v>
      </c>
      <c r="R307" s="2" t="n">
        <v>6</v>
      </c>
      <c r="S307" s="2" t="n">
        <v>0.0013</v>
      </c>
      <c r="T307" s="2" t="n">
        <v>0.0011</v>
      </c>
      <c r="U307" s="2" t="s">
        <v>1709</v>
      </c>
      <c r="V307" s="2"/>
    </row>
    <row r="308" customFormat="false" ht="23.85" hidden="false" customHeight="false" outlineLevel="0" collapsed="false">
      <c r="A308" s="2" t="s">
        <v>1710</v>
      </c>
      <c r="B308" s="2" t="s">
        <v>1711</v>
      </c>
      <c r="C308" s="2" t="s">
        <v>45</v>
      </c>
      <c r="D308" s="2"/>
      <c r="E308" s="2" t="s">
        <v>1589</v>
      </c>
      <c r="F308" s="2" t="s">
        <v>137</v>
      </c>
      <c r="G308" s="2" t="s">
        <v>129</v>
      </c>
      <c r="H308" s="2" t="n">
        <v>2020</v>
      </c>
      <c r="I308" s="2"/>
      <c r="J308" s="2" t="n">
        <v>2020</v>
      </c>
      <c r="K308" s="2" t="s">
        <v>49</v>
      </c>
      <c r="L308" s="2" t="s">
        <v>544</v>
      </c>
      <c r="M308" s="2"/>
      <c r="N308" s="2" t="s">
        <v>1712</v>
      </c>
      <c r="O308" s="2" t="s">
        <v>52</v>
      </c>
      <c r="P308" s="2" t="s">
        <v>88</v>
      </c>
      <c r="Q308" s="2" t="s">
        <v>1713</v>
      </c>
      <c r="R308" s="2" t="n">
        <v>6</v>
      </c>
      <c r="S308" s="2" t="n">
        <v>0.0068</v>
      </c>
      <c r="T308" s="2" t="n">
        <v>0.0207</v>
      </c>
      <c r="U308" s="2" t="s">
        <v>1714</v>
      </c>
      <c r="V308" s="2"/>
    </row>
    <row r="309" customFormat="false" ht="23.85" hidden="false" customHeight="false" outlineLevel="0" collapsed="false">
      <c r="A309" s="2" t="s">
        <v>1715</v>
      </c>
      <c r="B309" s="2" t="s">
        <v>1716</v>
      </c>
      <c r="C309" s="2" t="s">
        <v>135</v>
      </c>
      <c r="D309" s="2" t="s">
        <v>136</v>
      </c>
      <c r="E309" s="2" t="s">
        <v>1589</v>
      </c>
      <c r="F309" s="2" t="s">
        <v>137</v>
      </c>
      <c r="G309" s="2" t="s">
        <v>129</v>
      </c>
      <c r="H309" s="2"/>
      <c r="I309" s="2"/>
      <c r="J309" s="2" t="n">
        <v>2020</v>
      </c>
      <c r="K309" s="2" t="s">
        <v>138</v>
      </c>
      <c r="L309" s="2" t="s">
        <v>1717</v>
      </c>
      <c r="M309" s="2"/>
      <c r="N309" s="2" t="s">
        <v>51</v>
      </c>
      <c r="O309" s="2" t="s">
        <v>52</v>
      </c>
      <c r="P309" s="2" t="s">
        <v>53</v>
      </c>
      <c r="Q309" s="2" t="s">
        <v>141</v>
      </c>
      <c r="R309" s="2" t="n">
        <v>3</v>
      </c>
      <c r="S309" s="2" t="n">
        <v>0</v>
      </c>
      <c r="T309" s="2" t="n">
        <v>0</v>
      </c>
      <c r="U309" s="2" t="s">
        <v>1718</v>
      </c>
      <c r="V309" s="2"/>
    </row>
    <row r="310" customFormat="false" ht="23.85" hidden="false" customHeight="false" outlineLevel="0" collapsed="false">
      <c r="A310" s="2" t="s">
        <v>1719</v>
      </c>
      <c r="B310" s="2" t="s">
        <v>1720</v>
      </c>
      <c r="C310" s="2" t="s">
        <v>45</v>
      </c>
      <c r="D310" s="2"/>
      <c r="E310" s="2" t="s">
        <v>1589</v>
      </c>
      <c r="F310" s="2" t="s">
        <v>137</v>
      </c>
      <c r="G310" s="2" t="s">
        <v>129</v>
      </c>
      <c r="H310" s="2" t="n">
        <v>2021</v>
      </c>
      <c r="I310" s="2"/>
      <c r="J310" s="2" t="n">
        <v>2021</v>
      </c>
      <c r="K310" s="2" t="s">
        <v>49</v>
      </c>
      <c r="L310" s="2" t="s">
        <v>1721</v>
      </c>
      <c r="M310" s="2"/>
      <c r="N310" s="2" t="s">
        <v>1722</v>
      </c>
      <c r="O310" s="2" t="s">
        <v>52</v>
      </c>
      <c r="P310" s="2" t="s">
        <v>88</v>
      </c>
      <c r="Q310" s="2" t="s">
        <v>1723</v>
      </c>
      <c r="R310" s="2" t="n">
        <v>5</v>
      </c>
      <c r="S310" s="2" t="n">
        <v>0.0006</v>
      </c>
      <c r="T310" s="2" t="n">
        <v>0.0004</v>
      </c>
      <c r="U310" s="2" t="s">
        <v>1724</v>
      </c>
      <c r="V310" s="2"/>
    </row>
    <row r="311" customFormat="false" ht="35.05" hidden="false" customHeight="false" outlineLevel="0" collapsed="false">
      <c r="A311" s="2" t="s">
        <v>1725</v>
      </c>
      <c r="B311" s="2" t="s">
        <v>1726</v>
      </c>
      <c r="C311" s="2" t="s">
        <v>45</v>
      </c>
      <c r="D311" s="2"/>
      <c r="E311" s="2" t="s">
        <v>1589</v>
      </c>
      <c r="F311" s="2" t="s">
        <v>1727</v>
      </c>
      <c r="G311" s="2" t="s">
        <v>129</v>
      </c>
      <c r="H311" s="2" t="n">
        <v>2022</v>
      </c>
      <c r="I311" s="2"/>
      <c r="J311" s="2" t="n">
        <v>2022</v>
      </c>
      <c r="K311" s="2" t="s">
        <v>49</v>
      </c>
      <c r="L311" s="2" t="s">
        <v>1728</v>
      </c>
      <c r="M311" s="2"/>
      <c r="N311" s="2" t="s">
        <v>1729</v>
      </c>
      <c r="O311" s="2" t="s">
        <v>52</v>
      </c>
      <c r="P311" s="2" t="s">
        <v>88</v>
      </c>
      <c r="Q311" s="2" t="s">
        <v>1730</v>
      </c>
      <c r="R311" s="2" t="n">
        <v>9</v>
      </c>
      <c r="S311" s="2" t="n">
        <v>0.0013</v>
      </c>
      <c r="T311" s="2" t="n">
        <v>0.0026</v>
      </c>
      <c r="U311" s="2" t="s">
        <v>1731</v>
      </c>
      <c r="V311" s="2"/>
    </row>
    <row r="312" customFormat="false" ht="23.85" hidden="false" customHeight="false" outlineLevel="0" collapsed="false">
      <c r="A312" s="2" t="s">
        <v>1732</v>
      </c>
      <c r="B312" s="2" t="s">
        <v>1733</v>
      </c>
      <c r="C312" s="2" t="s">
        <v>1734</v>
      </c>
      <c r="D312" s="2"/>
      <c r="E312" s="2" t="s">
        <v>1735</v>
      </c>
      <c r="F312" s="2" t="s">
        <v>498</v>
      </c>
      <c r="G312" s="2" t="s">
        <v>451</v>
      </c>
      <c r="H312" s="2" t="n">
        <v>1958</v>
      </c>
      <c r="I312" s="2"/>
      <c r="J312" s="2" t="n">
        <v>1979</v>
      </c>
      <c r="K312" s="2" t="s">
        <v>1736</v>
      </c>
      <c r="L312" s="2" t="s">
        <v>1737</v>
      </c>
      <c r="M312" s="2"/>
      <c r="N312" s="2" t="s">
        <v>1738</v>
      </c>
      <c r="O312" s="2" t="s">
        <v>52</v>
      </c>
      <c r="P312" s="2" t="s">
        <v>53</v>
      </c>
      <c r="Q312" s="2" t="s">
        <v>1739</v>
      </c>
      <c r="R312" s="2" t="n">
        <v>2</v>
      </c>
      <c r="S312" s="2" t="n">
        <v>0.0002</v>
      </c>
      <c r="T312" s="2" t="n">
        <v>0</v>
      </c>
      <c r="U312" s="2" t="s">
        <v>1740</v>
      </c>
      <c r="V312" s="2"/>
    </row>
    <row r="313" customFormat="false" ht="35.05" hidden="false" customHeight="false" outlineLevel="0" collapsed="false">
      <c r="A313" s="2" t="s">
        <v>1741</v>
      </c>
      <c r="B313" s="2" t="s">
        <v>1742</v>
      </c>
      <c r="C313" s="2" t="s">
        <v>1743</v>
      </c>
      <c r="D313" s="2"/>
      <c r="E313" s="2" t="s">
        <v>1735</v>
      </c>
      <c r="F313" s="2" t="s">
        <v>1744</v>
      </c>
      <c r="G313" s="2" t="s">
        <v>129</v>
      </c>
      <c r="H313" s="2" t="n">
        <v>1976</v>
      </c>
      <c r="I313" s="2"/>
      <c r="J313" s="2" t="n">
        <v>1979</v>
      </c>
      <c r="K313" s="2" t="s">
        <v>1745</v>
      </c>
      <c r="L313" s="2" t="s">
        <v>1746</v>
      </c>
      <c r="M313" s="2"/>
      <c r="N313" s="2" t="s">
        <v>1747</v>
      </c>
      <c r="O313" s="2" t="s">
        <v>52</v>
      </c>
      <c r="P313" s="2" t="s">
        <v>88</v>
      </c>
      <c r="Q313" s="2" t="s">
        <v>1748</v>
      </c>
      <c r="R313" s="2" t="n">
        <v>3</v>
      </c>
      <c r="S313" s="2" t="n">
        <v>0.0009</v>
      </c>
      <c r="T313" s="2" t="n">
        <v>0</v>
      </c>
      <c r="U313" s="2" t="s">
        <v>1749</v>
      </c>
      <c r="V313" s="2"/>
    </row>
    <row r="314" customFormat="false" ht="46.25" hidden="false" customHeight="false" outlineLevel="0" collapsed="false">
      <c r="A314" s="2" t="s">
        <v>1750</v>
      </c>
      <c r="B314" s="2" t="s">
        <v>1751</v>
      </c>
      <c r="C314" s="2" t="s">
        <v>1743</v>
      </c>
      <c r="D314" s="2"/>
      <c r="E314" s="2" t="s">
        <v>1735</v>
      </c>
      <c r="F314" s="2" t="s">
        <v>1752</v>
      </c>
      <c r="G314" s="2" t="s">
        <v>129</v>
      </c>
      <c r="H314" s="2" t="n">
        <v>1917</v>
      </c>
      <c r="I314" s="2"/>
      <c r="J314" s="2" t="n">
        <v>1979</v>
      </c>
      <c r="K314" s="2" t="s">
        <v>1753</v>
      </c>
      <c r="L314" s="2" t="s">
        <v>1754</v>
      </c>
      <c r="M314" s="2"/>
      <c r="N314" s="2" t="s">
        <v>51</v>
      </c>
      <c r="O314" s="2" t="s">
        <v>52</v>
      </c>
      <c r="P314" s="2" t="s">
        <v>88</v>
      </c>
      <c r="Q314" s="2" t="s">
        <v>1755</v>
      </c>
      <c r="R314" s="2" t="n">
        <v>4</v>
      </c>
      <c r="S314" s="2" t="n">
        <v>0.001</v>
      </c>
      <c r="T314" s="2" t="n">
        <v>0</v>
      </c>
      <c r="U314" s="2" t="s">
        <v>1756</v>
      </c>
      <c r="V314" s="2"/>
    </row>
    <row r="315" customFormat="false" ht="57.45" hidden="false" customHeight="false" outlineLevel="0" collapsed="false">
      <c r="A315" s="2" t="s">
        <v>1757</v>
      </c>
      <c r="B315" s="2" t="s">
        <v>1758</v>
      </c>
      <c r="C315" s="2" t="s">
        <v>1759</v>
      </c>
      <c r="D315" s="2"/>
      <c r="E315" s="2" t="s">
        <v>1735</v>
      </c>
      <c r="F315" s="2" t="s">
        <v>1760</v>
      </c>
      <c r="G315" s="2" t="s">
        <v>109</v>
      </c>
      <c r="H315" s="2" t="n">
        <v>1980</v>
      </c>
      <c r="I315" s="2"/>
      <c r="J315" s="2" t="n">
        <v>1980</v>
      </c>
      <c r="K315" s="2" t="s">
        <v>49</v>
      </c>
      <c r="L315" s="2" t="s">
        <v>1761</v>
      </c>
      <c r="M315" s="2"/>
      <c r="N315" s="2" t="s">
        <v>1762</v>
      </c>
      <c r="O315" s="2" t="s">
        <v>52</v>
      </c>
      <c r="P315" s="2" t="s">
        <v>88</v>
      </c>
      <c r="Q315" s="2" t="s">
        <v>1763</v>
      </c>
      <c r="R315" s="2" t="n">
        <v>22</v>
      </c>
      <c r="S315" s="2" t="n">
        <v>0.0191</v>
      </c>
      <c r="T315" s="2" t="n">
        <v>0</v>
      </c>
      <c r="U315" s="2" t="s">
        <v>1764</v>
      </c>
      <c r="V315" s="2"/>
    </row>
    <row r="316" customFormat="false" ht="124.6" hidden="false" customHeight="false" outlineLevel="0" collapsed="false">
      <c r="A316" s="2" t="s">
        <v>1765</v>
      </c>
      <c r="B316" s="2" t="s">
        <v>1766</v>
      </c>
      <c r="C316" s="2" t="s">
        <v>1734</v>
      </c>
      <c r="D316" s="2"/>
      <c r="E316" s="2" t="s">
        <v>1735</v>
      </c>
      <c r="F316" s="2" t="s">
        <v>1767</v>
      </c>
      <c r="G316" s="2" t="s">
        <v>129</v>
      </c>
      <c r="H316" s="2" t="n">
        <v>1981</v>
      </c>
      <c r="I316" s="2"/>
      <c r="J316" s="2" t="n">
        <v>1981</v>
      </c>
      <c r="K316" s="2" t="s">
        <v>49</v>
      </c>
      <c r="L316" s="2" t="s">
        <v>1737</v>
      </c>
      <c r="M316" s="2"/>
      <c r="N316" s="2" t="s">
        <v>1768</v>
      </c>
      <c r="O316" s="2" t="s">
        <v>52</v>
      </c>
      <c r="P316" s="2" t="s">
        <v>88</v>
      </c>
      <c r="Q316" s="2" t="s">
        <v>1769</v>
      </c>
      <c r="R316" s="2" t="n">
        <v>56</v>
      </c>
      <c r="S316" s="2" t="n">
        <v>0.1504</v>
      </c>
      <c r="T316" s="2" t="n">
        <v>0.0053</v>
      </c>
      <c r="U316" s="2" t="s">
        <v>1770</v>
      </c>
      <c r="V316" s="2"/>
    </row>
    <row r="317" customFormat="false" ht="46.25" hidden="false" customHeight="false" outlineLevel="0" collapsed="false">
      <c r="A317" s="2" t="s">
        <v>1771</v>
      </c>
      <c r="B317" s="2" t="s">
        <v>1772</v>
      </c>
      <c r="C317" s="2" t="s">
        <v>1759</v>
      </c>
      <c r="D317" s="2"/>
      <c r="E317" s="2" t="s">
        <v>1735</v>
      </c>
      <c r="F317" s="2" t="s">
        <v>109</v>
      </c>
      <c r="G317" s="2" t="s">
        <v>109</v>
      </c>
      <c r="H317" s="2" t="n">
        <v>1982</v>
      </c>
      <c r="I317" s="2"/>
      <c r="J317" s="2" t="n">
        <v>1982</v>
      </c>
      <c r="K317" s="2" t="s">
        <v>49</v>
      </c>
      <c r="L317" s="2" t="s">
        <v>1761</v>
      </c>
      <c r="M317" s="2"/>
      <c r="N317" s="2" t="s">
        <v>1773</v>
      </c>
      <c r="O317" s="2" t="s">
        <v>52</v>
      </c>
      <c r="P317" s="2" t="s">
        <v>53</v>
      </c>
      <c r="Q317" s="2" t="s">
        <v>1774</v>
      </c>
      <c r="R317" s="2" t="n">
        <v>9</v>
      </c>
      <c r="S317" s="2" t="n">
        <v>0.0106</v>
      </c>
      <c r="T317" s="2" t="n">
        <v>0</v>
      </c>
      <c r="U317" s="2" t="s">
        <v>1775</v>
      </c>
      <c r="V317" s="2"/>
    </row>
    <row r="318" customFormat="false" ht="35.05" hidden="false" customHeight="false" outlineLevel="0" collapsed="false">
      <c r="A318" s="2" t="s">
        <v>1776</v>
      </c>
      <c r="B318" s="2" t="s">
        <v>1777</v>
      </c>
      <c r="C318" s="2" t="s">
        <v>1759</v>
      </c>
      <c r="D318" s="2"/>
      <c r="E318" s="2" t="s">
        <v>1735</v>
      </c>
      <c r="F318" s="2" t="s">
        <v>58</v>
      </c>
      <c r="G318" s="2" t="s">
        <v>58</v>
      </c>
      <c r="H318" s="2" t="n">
        <v>1982</v>
      </c>
      <c r="I318" s="2"/>
      <c r="J318" s="2" t="n">
        <v>1982</v>
      </c>
      <c r="K318" s="2" t="s">
        <v>49</v>
      </c>
      <c r="L318" s="2" t="s">
        <v>1761</v>
      </c>
      <c r="M318" s="2"/>
      <c r="N318" s="2" t="s">
        <v>51</v>
      </c>
      <c r="O318" s="2" t="s">
        <v>52</v>
      </c>
      <c r="P318" s="2" t="s">
        <v>88</v>
      </c>
      <c r="Q318" s="2" t="s">
        <v>1778</v>
      </c>
      <c r="R318" s="2" t="n">
        <v>25</v>
      </c>
      <c r="S318" s="2" t="n">
        <v>0.045</v>
      </c>
      <c r="T318" s="2" t="n">
        <v>0</v>
      </c>
      <c r="U318" s="2" t="s">
        <v>1779</v>
      </c>
      <c r="V318" s="2"/>
    </row>
    <row r="319" customFormat="false" ht="46.25" hidden="false" customHeight="false" outlineLevel="0" collapsed="false">
      <c r="A319" s="2" t="s">
        <v>1780</v>
      </c>
      <c r="B319" s="2" t="s">
        <v>1781</v>
      </c>
      <c r="C319" s="2" t="s">
        <v>1734</v>
      </c>
      <c r="D319" s="2"/>
      <c r="E319" s="2" t="s">
        <v>1735</v>
      </c>
      <c r="F319" s="2" t="s">
        <v>1782</v>
      </c>
      <c r="G319" s="2" t="s">
        <v>93</v>
      </c>
      <c r="H319" s="2" t="n">
        <v>1982</v>
      </c>
      <c r="I319" s="2"/>
      <c r="J319" s="2" t="n">
        <v>1982</v>
      </c>
      <c r="K319" s="2" t="s">
        <v>49</v>
      </c>
      <c r="L319" s="2" t="s">
        <v>1737</v>
      </c>
      <c r="M319" s="2"/>
      <c r="N319" s="2" t="s">
        <v>51</v>
      </c>
      <c r="O319" s="2" t="s">
        <v>52</v>
      </c>
      <c r="P319" s="2" t="s">
        <v>88</v>
      </c>
      <c r="Q319" s="2" t="s">
        <v>1783</v>
      </c>
      <c r="R319" s="2" t="n">
        <v>10</v>
      </c>
      <c r="S319" s="2" t="n">
        <v>0.0135</v>
      </c>
      <c r="T319" s="2" t="n">
        <v>0</v>
      </c>
      <c r="U319" s="2" t="s">
        <v>1784</v>
      </c>
      <c r="V319" s="2"/>
    </row>
    <row r="320" customFormat="false" ht="46.25" hidden="false" customHeight="false" outlineLevel="0" collapsed="false">
      <c r="A320" s="2" t="s">
        <v>1785</v>
      </c>
      <c r="B320" s="2" t="s">
        <v>1786</v>
      </c>
      <c r="C320" s="2" t="s">
        <v>1787</v>
      </c>
      <c r="D320" s="2"/>
      <c r="E320" s="2" t="s">
        <v>1735</v>
      </c>
      <c r="F320" s="2" t="s">
        <v>1788</v>
      </c>
      <c r="G320" s="2"/>
      <c r="H320" s="2" t="n">
        <v>1983</v>
      </c>
      <c r="I320" s="2"/>
      <c r="J320" s="2" t="n">
        <v>1983</v>
      </c>
      <c r="K320" s="2" t="s">
        <v>49</v>
      </c>
      <c r="L320" s="2" t="s">
        <v>1789</v>
      </c>
      <c r="M320" s="2"/>
      <c r="N320" s="2" t="s">
        <v>1790</v>
      </c>
      <c r="O320" s="2" t="s">
        <v>52</v>
      </c>
      <c r="P320" s="2" t="s">
        <v>88</v>
      </c>
      <c r="Q320" s="2" t="s">
        <v>1791</v>
      </c>
      <c r="R320" s="2" t="n">
        <v>8</v>
      </c>
      <c r="S320" s="2" t="n">
        <v>0.014</v>
      </c>
      <c r="T320" s="2" t="n">
        <v>0</v>
      </c>
      <c r="U320" s="2" t="s">
        <v>1792</v>
      </c>
      <c r="V320" s="2"/>
    </row>
    <row r="321" customFormat="false" ht="35.05" hidden="false" customHeight="false" outlineLevel="0" collapsed="false">
      <c r="A321" s="2" t="s">
        <v>1793</v>
      </c>
      <c r="B321" s="2" t="s">
        <v>1794</v>
      </c>
      <c r="C321" s="2" t="s">
        <v>1743</v>
      </c>
      <c r="D321" s="2"/>
      <c r="E321" s="2" t="s">
        <v>1735</v>
      </c>
      <c r="F321" s="2" t="s">
        <v>376</v>
      </c>
      <c r="G321" s="2" t="s">
        <v>129</v>
      </c>
      <c r="H321" s="2" t="n">
        <v>1984</v>
      </c>
      <c r="I321" s="2"/>
      <c r="J321" s="2" t="n">
        <v>1984</v>
      </c>
      <c r="K321" s="2" t="s">
        <v>49</v>
      </c>
      <c r="L321" s="2" t="s">
        <v>1795</v>
      </c>
      <c r="M321" s="2"/>
      <c r="N321" s="2" t="s">
        <v>1796</v>
      </c>
      <c r="O321" s="2" t="s">
        <v>52</v>
      </c>
      <c r="P321" s="2" t="s">
        <v>88</v>
      </c>
      <c r="Q321" s="2" t="s">
        <v>1797</v>
      </c>
      <c r="R321" s="2" t="n">
        <v>2</v>
      </c>
      <c r="S321" s="2" t="n">
        <v>0.0002</v>
      </c>
      <c r="T321" s="2" t="n">
        <v>0</v>
      </c>
      <c r="U321" s="2" t="s">
        <v>1798</v>
      </c>
      <c r="V321" s="2"/>
    </row>
    <row r="322" customFormat="false" ht="23.85" hidden="false" customHeight="false" outlineLevel="0" collapsed="false">
      <c r="A322" s="2" t="s">
        <v>1799</v>
      </c>
      <c r="B322" s="2" t="s">
        <v>1800</v>
      </c>
      <c r="C322" s="2" t="s">
        <v>1743</v>
      </c>
      <c r="D322" s="2"/>
      <c r="E322" s="2" t="s">
        <v>1735</v>
      </c>
      <c r="F322" s="2" t="s">
        <v>137</v>
      </c>
      <c r="G322" s="2" t="s">
        <v>129</v>
      </c>
      <c r="H322" s="2"/>
      <c r="I322" s="2"/>
      <c r="J322" s="2" t="n">
        <v>1984</v>
      </c>
      <c r="K322" s="2" t="s">
        <v>1801</v>
      </c>
      <c r="L322" s="2" t="s">
        <v>1802</v>
      </c>
      <c r="M322" s="2"/>
      <c r="N322" s="2" t="s">
        <v>1803</v>
      </c>
      <c r="O322" s="2" t="s">
        <v>52</v>
      </c>
      <c r="P322" s="2" t="s">
        <v>88</v>
      </c>
      <c r="Q322" s="2" t="s">
        <v>1804</v>
      </c>
      <c r="R322" s="2" t="n">
        <v>1</v>
      </c>
      <c r="S322" s="2" t="n">
        <v>0</v>
      </c>
      <c r="T322" s="2" t="n">
        <v>0</v>
      </c>
      <c r="U322" s="2" t="s">
        <v>1805</v>
      </c>
      <c r="V322" s="2"/>
    </row>
    <row r="323" customFormat="false" ht="23.85" hidden="false" customHeight="false" outlineLevel="0" collapsed="false">
      <c r="A323" s="2" t="s">
        <v>1806</v>
      </c>
      <c r="B323" s="2" t="s">
        <v>1807</v>
      </c>
      <c r="C323" s="2" t="s">
        <v>1743</v>
      </c>
      <c r="D323" s="2"/>
      <c r="E323" s="2" t="s">
        <v>1735</v>
      </c>
      <c r="F323" s="2" t="s">
        <v>1808</v>
      </c>
      <c r="G323" s="2" t="s">
        <v>129</v>
      </c>
      <c r="H323" s="2"/>
      <c r="I323" s="2"/>
      <c r="J323" s="2" t="n">
        <v>1985</v>
      </c>
      <c r="K323" s="2" t="s">
        <v>1801</v>
      </c>
      <c r="L323" s="2" t="s">
        <v>1809</v>
      </c>
      <c r="M323" s="2"/>
      <c r="N323" s="2" t="s">
        <v>1803</v>
      </c>
      <c r="O323" s="2" t="s">
        <v>52</v>
      </c>
      <c r="P323" s="2" t="s">
        <v>88</v>
      </c>
      <c r="Q323" s="2" t="s">
        <v>1810</v>
      </c>
      <c r="R323" s="2" t="n">
        <v>3</v>
      </c>
      <c r="S323" s="2" t="n">
        <v>0.0027</v>
      </c>
      <c r="T323" s="2" t="n">
        <v>0</v>
      </c>
      <c r="U323" s="2" t="s">
        <v>1811</v>
      </c>
      <c r="V323" s="2"/>
    </row>
    <row r="324" customFormat="false" ht="23.85" hidden="false" customHeight="false" outlineLevel="0" collapsed="false">
      <c r="A324" s="2" t="s">
        <v>1812</v>
      </c>
      <c r="B324" s="2" t="s">
        <v>1813</v>
      </c>
      <c r="C324" s="2" t="s">
        <v>1759</v>
      </c>
      <c r="D324" s="2"/>
      <c r="E324" s="2" t="s">
        <v>1735</v>
      </c>
      <c r="F324" s="2" t="s">
        <v>1391</v>
      </c>
      <c r="G324" s="2" t="s">
        <v>1391</v>
      </c>
      <c r="H324" s="2" t="n">
        <v>1985</v>
      </c>
      <c r="I324" s="2"/>
      <c r="J324" s="2" t="n">
        <v>1985</v>
      </c>
      <c r="K324" s="2" t="s">
        <v>49</v>
      </c>
      <c r="L324" s="2" t="s">
        <v>1814</v>
      </c>
      <c r="M324" s="2"/>
      <c r="N324" s="2" t="s">
        <v>1815</v>
      </c>
      <c r="O324" s="2" t="s">
        <v>52</v>
      </c>
      <c r="P324" s="2" t="s">
        <v>53</v>
      </c>
      <c r="Q324" s="2" t="s">
        <v>141</v>
      </c>
      <c r="R324" s="2" t="n">
        <v>4</v>
      </c>
      <c r="S324" s="2" t="n">
        <v>0.0046</v>
      </c>
      <c r="T324" s="2" t="n">
        <v>0</v>
      </c>
      <c r="U324" s="2" t="s">
        <v>1816</v>
      </c>
      <c r="V324" s="2"/>
    </row>
    <row r="325" customFormat="false" ht="35.05" hidden="false" customHeight="false" outlineLevel="0" collapsed="false">
      <c r="A325" s="2" t="s">
        <v>1817</v>
      </c>
      <c r="B325" s="2" t="s">
        <v>1818</v>
      </c>
      <c r="C325" s="2" t="s">
        <v>1787</v>
      </c>
      <c r="D325" s="2"/>
      <c r="E325" s="2" t="s">
        <v>1735</v>
      </c>
      <c r="F325" s="2" t="s">
        <v>166</v>
      </c>
      <c r="G325" s="2" t="s">
        <v>166</v>
      </c>
      <c r="H325" s="2" t="n">
        <v>1985</v>
      </c>
      <c r="I325" s="2"/>
      <c r="J325" s="2" t="n">
        <v>1985</v>
      </c>
      <c r="K325" s="2" t="s">
        <v>49</v>
      </c>
      <c r="L325" s="2" t="s">
        <v>1819</v>
      </c>
      <c r="M325" s="2"/>
      <c r="N325" s="2" t="s">
        <v>1820</v>
      </c>
      <c r="O325" s="2" t="s">
        <v>52</v>
      </c>
      <c r="P325" s="2" t="s">
        <v>88</v>
      </c>
      <c r="Q325" s="2" t="s">
        <v>1804</v>
      </c>
      <c r="R325" s="2" t="n">
        <v>2</v>
      </c>
      <c r="S325" s="2" t="n">
        <v>0</v>
      </c>
      <c r="T325" s="2" t="n">
        <v>0</v>
      </c>
      <c r="U325" s="2" t="s">
        <v>1821</v>
      </c>
      <c r="V325" s="2"/>
    </row>
    <row r="326" customFormat="false" ht="57.45" hidden="false" customHeight="false" outlineLevel="0" collapsed="false">
      <c r="A326" s="2" t="s">
        <v>1822</v>
      </c>
      <c r="B326" s="2" t="s">
        <v>1823</v>
      </c>
      <c r="C326" s="2" t="s">
        <v>1759</v>
      </c>
      <c r="D326" s="2"/>
      <c r="E326" s="2" t="s">
        <v>1735</v>
      </c>
      <c r="F326" s="2" t="s">
        <v>1150</v>
      </c>
      <c r="G326" s="2" t="s">
        <v>48</v>
      </c>
      <c r="H326" s="2" t="n">
        <v>1985</v>
      </c>
      <c r="I326" s="2"/>
      <c r="J326" s="2" t="n">
        <v>1985</v>
      </c>
      <c r="K326" s="2" t="s">
        <v>49</v>
      </c>
      <c r="L326" s="2" t="s">
        <v>1761</v>
      </c>
      <c r="M326" s="2"/>
      <c r="N326" s="2" t="s">
        <v>1824</v>
      </c>
      <c r="O326" s="2" t="s">
        <v>52</v>
      </c>
      <c r="P326" s="2" t="s">
        <v>88</v>
      </c>
      <c r="Q326" s="2" t="s">
        <v>1825</v>
      </c>
      <c r="R326" s="2" t="n">
        <v>28</v>
      </c>
      <c r="S326" s="2" t="n">
        <v>0.0433</v>
      </c>
      <c r="T326" s="2" t="n">
        <v>0.0005</v>
      </c>
      <c r="U326" s="2" t="s">
        <v>1826</v>
      </c>
      <c r="V326" s="2"/>
    </row>
    <row r="327" customFormat="false" ht="23.85" hidden="false" customHeight="false" outlineLevel="0" collapsed="false">
      <c r="A327" s="2" t="s">
        <v>1827</v>
      </c>
      <c r="B327" s="2" t="s">
        <v>1828</v>
      </c>
      <c r="C327" s="2" t="s">
        <v>1743</v>
      </c>
      <c r="D327" s="2"/>
      <c r="E327" s="2" t="s">
        <v>1735</v>
      </c>
      <c r="F327" s="2" t="s">
        <v>93</v>
      </c>
      <c r="G327" s="2" t="s">
        <v>93</v>
      </c>
      <c r="H327" s="2"/>
      <c r="I327" s="2"/>
      <c r="J327" s="2" t="n">
        <v>1985</v>
      </c>
      <c r="K327" s="2" t="s">
        <v>1801</v>
      </c>
      <c r="L327" s="2" t="s">
        <v>1829</v>
      </c>
      <c r="M327" s="2"/>
      <c r="N327" s="2" t="s">
        <v>1803</v>
      </c>
      <c r="O327" s="2" t="s">
        <v>52</v>
      </c>
      <c r="P327" s="2" t="s">
        <v>53</v>
      </c>
      <c r="Q327" s="2" t="s">
        <v>1830</v>
      </c>
      <c r="R327" s="2" t="n">
        <v>2</v>
      </c>
      <c r="S327" s="2" t="n">
        <v>0</v>
      </c>
      <c r="T327" s="2" t="n">
        <v>0</v>
      </c>
      <c r="U327" s="2" t="s">
        <v>1831</v>
      </c>
      <c r="V327" s="2"/>
    </row>
    <row r="328" customFormat="false" ht="23.85" hidden="false" customHeight="false" outlineLevel="0" collapsed="false">
      <c r="A328" s="2" t="s">
        <v>1832</v>
      </c>
      <c r="B328" s="2" t="s">
        <v>1833</v>
      </c>
      <c r="C328" s="2" t="s">
        <v>1734</v>
      </c>
      <c r="D328" s="2"/>
      <c r="E328" s="2" t="s">
        <v>1735</v>
      </c>
      <c r="F328" s="2" t="s">
        <v>1246</v>
      </c>
      <c r="G328" s="2"/>
      <c r="H328" s="2"/>
      <c r="I328" s="2"/>
      <c r="J328" s="2" t="n">
        <v>1985</v>
      </c>
      <c r="K328" s="2" t="s">
        <v>1801</v>
      </c>
      <c r="L328" s="2" t="s">
        <v>1737</v>
      </c>
      <c r="M328" s="2"/>
      <c r="N328" s="2" t="s">
        <v>1803</v>
      </c>
      <c r="O328" s="2" t="s">
        <v>52</v>
      </c>
      <c r="P328" s="2" t="s">
        <v>53</v>
      </c>
      <c r="Q328" s="2" t="s">
        <v>1248</v>
      </c>
      <c r="R328" s="2" t="n">
        <v>5</v>
      </c>
      <c r="S328" s="2" t="n">
        <v>0.0008</v>
      </c>
      <c r="T328" s="2" t="n">
        <v>0</v>
      </c>
      <c r="U328" s="2" t="s">
        <v>1834</v>
      </c>
      <c r="V328" s="2"/>
    </row>
    <row r="329" customFormat="false" ht="23.85" hidden="false" customHeight="false" outlineLevel="0" collapsed="false">
      <c r="A329" s="2" t="s">
        <v>1835</v>
      </c>
      <c r="B329" s="2" t="s">
        <v>1836</v>
      </c>
      <c r="C329" s="2" t="s">
        <v>1734</v>
      </c>
      <c r="D329" s="2"/>
      <c r="E329" s="2" t="s">
        <v>1735</v>
      </c>
      <c r="F329" s="2" t="s">
        <v>58</v>
      </c>
      <c r="G329" s="2" t="s">
        <v>58</v>
      </c>
      <c r="H329" s="2"/>
      <c r="I329" s="2"/>
      <c r="J329" s="2" t="n">
        <v>1985</v>
      </c>
      <c r="K329" s="2" t="s">
        <v>1801</v>
      </c>
      <c r="L329" s="2" t="s">
        <v>1737</v>
      </c>
      <c r="M329" s="2"/>
      <c r="N329" s="2" t="s">
        <v>1803</v>
      </c>
      <c r="O329" s="2" t="s">
        <v>52</v>
      </c>
      <c r="P329" s="2" t="s">
        <v>53</v>
      </c>
      <c r="Q329" s="2" t="s">
        <v>1837</v>
      </c>
      <c r="R329" s="2" t="n">
        <v>4</v>
      </c>
      <c r="S329" s="2" t="n">
        <v>0</v>
      </c>
      <c r="T329" s="2" t="n">
        <v>0</v>
      </c>
      <c r="U329" s="2" t="s">
        <v>1838</v>
      </c>
      <c r="V329" s="2"/>
    </row>
    <row r="330" customFormat="false" ht="23.85" hidden="false" customHeight="false" outlineLevel="0" collapsed="false">
      <c r="A330" s="2" t="s">
        <v>1839</v>
      </c>
      <c r="B330" s="2" t="s">
        <v>1840</v>
      </c>
      <c r="C330" s="2" t="s">
        <v>1759</v>
      </c>
      <c r="D330" s="2"/>
      <c r="E330" s="2" t="s">
        <v>1735</v>
      </c>
      <c r="F330" s="2" t="s">
        <v>1841</v>
      </c>
      <c r="G330" s="2" t="s">
        <v>58</v>
      </c>
      <c r="H330" s="2" t="n">
        <v>1985</v>
      </c>
      <c r="I330" s="2"/>
      <c r="J330" s="2" t="n">
        <v>1985</v>
      </c>
      <c r="K330" s="2" t="s">
        <v>49</v>
      </c>
      <c r="L330" s="2" t="s">
        <v>1761</v>
      </c>
      <c r="M330" s="2"/>
      <c r="N330" s="2" t="s">
        <v>1803</v>
      </c>
      <c r="O330" s="2" t="s">
        <v>52</v>
      </c>
      <c r="P330" s="2" t="s">
        <v>53</v>
      </c>
      <c r="Q330" s="2" t="s">
        <v>141</v>
      </c>
      <c r="R330" s="2" t="n">
        <v>3</v>
      </c>
      <c r="S330" s="2" t="n">
        <v>0.0019</v>
      </c>
      <c r="T330" s="2" t="n">
        <v>0</v>
      </c>
      <c r="U330" s="2" t="s">
        <v>1842</v>
      </c>
      <c r="V330" s="2"/>
    </row>
    <row r="331" customFormat="false" ht="23.85" hidden="false" customHeight="false" outlineLevel="0" collapsed="false">
      <c r="A331" s="2" t="s">
        <v>1843</v>
      </c>
      <c r="B331" s="2" t="s">
        <v>1844</v>
      </c>
      <c r="C331" s="2" t="s">
        <v>1845</v>
      </c>
      <c r="D331" s="2"/>
      <c r="E331" s="2" t="s">
        <v>1735</v>
      </c>
      <c r="F331" s="2" t="s">
        <v>1846</v>
      </c>
      <c r="G331" s="2" t="s">
        <v>1291</v>
      </c>
      <c r="H331" s="2" t="n">
        <v>1986</v>
      </c>
      <c r="I331" s="2"/>
      <c r="J331" s="2" t="n">
        <v>1986</v>
      </c>
      <c r="K331" s="2" t="s">
        <v>49</v>
      </c>
      <c r="L331" s="2" t="s">
        <v>1845</v>
      </c>
      <c r="M331" s="2"/>
      <c r="N331" s="2" t="s">
        <v>1847</v>
      </c>
      <c r="O331" s="2" t="s">
        <v>52</v>
      </c>
      <c r="P331" s="2" t="s">
        <v>53</v>
      </c>
      <c r="Q331" s="2" t="s">
        <v>1848</v>
      </c>
      <c r="R331" s="2" t="n">
        <v>6</v>
      </c>
      <c r="S331" s="2" t="n">
        <v>0.0021</v>
      </c>
      <c r="T331" s="2" t="n">
        <v>0</v>
      </c>
      <c r="U331" s="2" t="s">
        <v>1849</v>
      </c>
      <c r="V331" s="2"/>
    </row>
    <row r="332" customFormat="false" ht="23.85" hidden="false" customHeight="false" outlineLevel="0" collapsed="false">
      <c r="A332" s="2" t="s">
        <v>1850</v>
      </c>
      <c r="B332" s="2" t="s">
        <v>1851</v>
      </c>
      <c r="C332" s="2" t="s">
        <v>1759</v>
      </c>
      <c r="D332" s="2"/>
      <c r="E332" s="2" t="s">
        <v>1735</v>
      </c>
      <c r="F332" s="2" t="s">
        <v>1852</v>
      </c>
      <c r="G332" s="2"/>
      <c r="H332" s="2" t="n">
        <v>1987</v>
      </c>
      <c r="I332" s="2" t="n">
        <v>1993</v>
      </c>
      <c r="J332" s="2" t="n">
        <v>1987</v>
      </c>
      <c r="K332" s="2" t="s">
        <v>49</v>
      </c>
      <c r="L332" s="2" t="s">
        <v>1761</v>
      </c>
      <c r="M332" s="2"/>
      <c r="N332" s="2" t="s">
        <v>1432</v>
      </c>
      <c r="O332" s="2" t="s">
        <v>52</v>
      </c>
      <c r="P332" s="2" t="s">
        <v>53</v>
      </c>
      <c r="Q332" s="2" t="s">
        <v>141</v>
      </c>
      <c r="R332" s="2" t="n">
        <v>1</v>
      </c>
      <c r="S332" s="2" t="n">
        <v>0</v>
      </c>
      <c r="T332" s="2" t="n">
        <v>0</v>
      </c>
      <c r="U332" s="2" t="s">
        <v>1853</v>
      </c>
      <c r="V332" s="2"/>
    </row>
    <row r="333" customFormat="false" ht="35.05" hidden="false" customHeight="false" outlineLevel="0" collapsed="false">
      <c r="A333" s="2" t="s">
        <v>1854</v>
      </c>
      <c r="B333" s="2" t="s">
        <v>1855</v>
      </c>
      <c r="C333" s="2" t="s">
        <v>1787</v>
      </c>
      <c r="D333" s="2"/>
      <c r="E333" s="2" t="s">
        <v>1735</v>
      </c>
      <c r="F333" s="2" t="s">
        <v>1240</v>
      </c>
      <c r="G333" s="2"/>
      <c r="H333" s="2" t="n">
        <v>1987</v>
      </c>
      <c r="I333" s="2" t="n">
        <v>2004</v>
      </c>
      <c r="J333" s="2" t="n">
        <v>1987</v>
      </c>
      <c r="K333" s="2" t="s">
        <v>49</v>
      </c>
      <c r="L333" s="2" t="s">
        <v>1856</v>
      </c>
      <c r="M333" s="2"/>
      <c r="N333" s="2" t="s">
        <v>1857</v>
      </c>
      <c r="O333" s="2" t="s">
        <v>52</v>
      </c>
      <c r="P333" s="2" t="s">
        <v>53</v>
      </c>
      <c r="Q333" s="2" t="s">
        <v>1858</v>
      </c>
      <c r="R333" s="2" t="n">
        <v>4</v>
      </c>
      <c r="S333" s="2" t="n">
        <v>0.0002</v>
      </c>
      <c r="T333" s="2" t="n">
        <v>0</v>
      </c>
      <c r="U333" s="2" t="s">
        <v>1859</v>
      </c>
      <c r="V333" s="2"/>
    </row>
    <row r="334" customFormat="false" ht="35.05" hidden="false" customHeight="false" outlineLevel="0" collapsed="false">
      <c r="A334" s="2" t="s">
        <v>1860</v>
      </c>
      <c r="B334" s="2" t="s">
        <v>1861</v>
      </c>
      <c r="C334" s="2" t="s">
        <v>1845</v>
      </c>
      <c r="D334" s="2"/>
      <c r="E334" s="2" t="s">
        <v>1735</v>
      </c>
      <c r="F334" s="2" t="s">
        <v>1862</v>
      </c>
      <c r="G334" s="2" t="s">
        <v>99</v>
      </c>
      <c r="H334" s="2" t="n">
        <v>1987</v>
      </c>
      <c r="I334" s="2"/>
      <c r="J334" s="2" t="n">
        <v>1987</v>
      </c>
      <c r="K334" s="2" t="s">
        <v>49</v>
      </c>
      <c r="L334" s="2" t="s">
        <v>1845</v>
      </c>
      <c r="M334" s="2"/>
      <c r="N334" s="2" t="s">
        <v>1863</v>
      </c>
      <c r="O334" s="2" t="s">
        <v>52</v>
      </c>
      <c r="P334" s="2" t="s">
        <v>88</v>
      </c>
      <c r="Q334" s="2" t="s">
        <v>1864</v>
      </c>
      <c r="R334" s="2" t="n">
        <v>11</v>
      </c>
      <c r="S334" s="2" t="n">
        <v>0.0145</v>
      </c>
      <c r="T334" s="2" t="n">
        <v>0</v>
      </c>
      <c r="U334" s="2" t="s">
        <v>1865</v>
      </c>
      <c r="V334" s="2"/>
    </row>
    <row r="335" customFormat="false" ht="46.25" hidden="false" customHeight="false" outlineLevel="0" collapsed="false">
      <c r="A335" s="2" t="s">
        <v>1866</v>
      </c>
      <c r="B335" s="2" t="s">
        <v>1867</v>
      </c>
      <c r="C335" s="2" t="s">
        <v>1759</v>
      </c>
      <c r="D335" s="2"/>
      <c r="E335" s="2" t="s">
        <v>1735</v>
      </c>
      <c r="F335" s="2" t="s">
        <v>1319</v>
      </c>
      <c r="G335" s="2"/>
      <c r="H335" s="2" t="n">
        <v>1987</v>
      </c>
      <c r="I335" s="2"/>
      <c r="J335" s="2" t="n">
        <v>1987</v>
      </c>
      <c r="K335" s="2" t="s">
        <v>49</v>
      </c>
      <c r="L335" s="2" t="s">
        <v>1761</v>
      </c>
      <c r="M335" s="2"/>
      <c r="N335" s="2" t="s">
        <v>1868</v>
      </c>
      <c r="O335" s="2" t="s">
        <v>52</v>
      </c>
      <c r="P335" s="2" t="s">
        <v>53</v>
      </c>
      <c r="Q335" s="2" t="s">
        <v>1869</v>
      </c>
      <c r="R335" s="2" t="n">
        <v>49</v>
      </c>
      <c r="S335" s="2" t="n">
        <v>0.1513</v>
      </c>
      <c r="T335" s="2" t="n">
        <v>0.007</v>
      </c>
      <c r="U335" s="2" t="s">
        <v>1870</v>
      </c>
      <c r="V335" s="2"/>
    </row>
    <row r="336" customFormat="false" ht="35.05" hidden="false" customHeight="false" outlineLevel="0" collapsed="false">
      <c r="A336" s="2" t="s">
        <v>1871</v>
      </c>
      <c r="B336" s="2" t="s">
        <v>1872</v>
      </c>
      <c r="C336" s="2" t="s">
        <v>1759</v>
      </c>
      <c r="D336" s="2"/>
      <c r="E336" s="2" t="s">
        <v>1735</v>
      </c>
      <c r="F336" s="2" t="s">
        <v>1181</v>
      </c>
      <c r="G336" s="2" t="s">
        <v>48</v>
      </c>
      <c r="H336" s="2" t="n">
        <v>1987</v>
      </c>
      <c r="I336" s="2"/>
      <c r="J336" s="2" t="n">
        <v>1987</v>
      </c>
      <c r="K336" s="2" t="s">
        <v>49</v>
      </c>
      <c r="L336" s="2" t="s">
        <v>1761</v>
      </c>
      <c r="M336" s="2"/>
      <c r="N336" s="2" t="s">
        <v>1873</v>
      </c>
      <c r="O336" s="2" t="s">
        <v>52</v>
      </c>
      <c r="P336" s="2" t="s">
        <v>88</v>
      </c>
      <c r="Q336" s="2" t="s">
        <v>1874</v>
      </c>
      <c r="R336" s="2" t="n">
        <v>15</v>
      </c>
      <c r="S336" s="2" t="n">
        <v>0.017</v>
      </c>
      <c r="T336" s="2" t="n">
        <v>0</v>
      </c>
      <c r="U336" s="2" t="s">
        <v>1875</v>
      </c>
      <c r="V336" s="2"/>
    </row>
    <row r="337" customFormat="false" ht="35.05" hidden="false" customHeight="false" outlineLevel="0" collapsed="false">
      <c r="A337" s="2" t="s">
        <v>1876</v>
      </c>
      <c r="B337" s="2" t="s">
        <v>1877</v>
      </c>
      <c r="C337" s="2" t="s">
        <v>1759</v>
      </c>
      <c r="D337" s="2"/>
      <c r="E337" s="2" t="s">
        <v>1735</v>
      </c>
      <c r="F337" s="2" t="s">
        <v>1878</v>
      </c>
      <c r="G337" s="2" t="s">
        <v>68</v>
      </c>
      <c r="H337" s="2" t="n">
        <v>1988</v>
      </c>
      <c r="I337" s="2"/>
      <c r="J337" s="2" t="n">
        <v>1988</v>
      </c>
      <c r="K337" s="2" t="s">
        <v>49</v>
      </c>
      <c r="L337" s="2" t="s">
        <v>1761</v>
      </c>
      <c r="M337" s="2"/>
      <c r="N337" s="2" t="s">
        <v>1879</v>
      </c>
      <c r="O337" s="2" t="s">
        <v>52</v>
      </c>
      <c r="P337" s="2" t="s">
        <v>53</v>
      </c>
      <c r="Q337" s="2" t="s">
        <v>1880</v>
      </c>
      <c r="R337" s="2" t="n">
        <v>29</v>
      </c>
      <c r="S337" s="2" t="n">
        <v>0.0671</v>
      </c>
      <c r="T337" s="2" t="n">
        <v>0</v>
      </c>
      <c r="U337" s="2" t="s">
        <v>1881</v>
      </c>
      <c r="V337" s="2"/>
    </row>
    <row r="338" customFormat="false" ht="23.85" hidden="false" customHeight="false" outlineLevel="0" collapsed="false">
      <c r="A338" s="2" t="s">
        <v>1882</v>
      </c>
      <c r="B338" s="2" t="s">
        <v>1883</v>
      </c>
      <c r="C338" s="2" t="s">
        <v>1734</v>
      </c>
      <c r="D338" s="2"/>
      <c r="E338" s="2" t="s">
        <v>1735</v>
      </c>
      <c r="F338" s="2" t="s">
        <v>1884</v>
      </c>
      <c r="G338" s="2"/>
      <c r="H338" s="2"/>
      <c r="I338" s="2"/>
      <c r="J338" s="2" t="n">
        <v>1988</v>
      </c>
      <c r="K338" s="2" t="s">
        <v>1801</v>
      </c>
      <c r="L338" s="2" t="s">
        <v>1737</v>
      </c>
      <c r="M338" s="2"/>
      <c r="N338" s="2" t="s">
        <v>1803</v>
      </c>
      <c r="O338" s="2" t="s">
        <v>52</v>
      </c>
      <c r="P338" s="2" t="s">
        <v>88</v>
      </c>
      <c r="Q338" s="2" t="s">
        <v>1885</v>
      </c>
      <c r="R338" s="2" t="n">
        <v>2</v>
      </c>
      <c r="S338" s="2" t="n">
        <v>0</v>
      </c>
      <c r="T338" s="2" t="n">
        <v>0</v>
      </c>
      <c r="U338" s="2" t="s">
        <v>1886</v>
      </c>
      <c r="V338" s="2"/>
    </row>
    <row r="339" customFormat="false" ht="35.05" hidden="false" customHeight="false" outlineLevel="0" collapsed="false">
      <c r="A339" s="2" t="s">
        <v>1887</v>
      </c>
      <c r="B339" s="2" t="s">
        <v>1888</v>
      </c>
      <c r="C339" s="2" t="s">
        <v>1734</v>
      </c>
      <c r="D339" s="2"/>
      <c r="E339" s="2" t="s">
        <v>1735</v>
      </c>
      <c r="F339" s="2" t="s">
        <v>1889</v>
      </c>
      <c r="G339" s="2" t="s">
        <v>48</v>
      </c>
      <c r="H339" s="2" t="n">
        <v>1988</v>
      </c>
      <c r="I339" s="2" t="n">
        <v>1995</v>
      </c>
      <c r="J339" s="2" t="n">
        <v>1988</v>
      </c>
      <c r="K339" s="2" t="s">
        <v>49</v>
      </c>
      <c r="L339" s="2" t="s">
        <v>1737</v>
      </c>
      <c r="M339" s="2"/>
      <c r="N339" s="2" t="s">
        <v>1890</v>
      </c>
      <c r="O339" s="2" t="s">
        <v>52</v>
      </c>
      <c r="P339" s="2" t="s">
        <v>88</v>
      </c>
      <c r="Q339" s="2" t="s">
        <v>1891</v>
      </c>
      <c r="R339" s="2" t="n">
        <v>6</v>
      </c>
      <c r="S339" s="2" t="n">
        <v>0.0004</v>
      </c>
      <c r="T339" s="2" t="n">
        <v>0</v>
      </c>
      <c r="U339" s="2" t="s">
        <v>1892</v>
      </c>
      <c r="V339" s="2"/>
    </row>
    <row r="340" customFormat="false" ht="23.85" hidden="false" customHeight="false" outlineLevel="0" collapsed="false">
      <c r="A340" s="2" t="s">
        <v>1893</v>
      </c>
      <c r="B340" s="2" t="s">
        <v>1894</v>
      </c>
      <c r="C340" s="2" t="s">
        <v>1743</v>
      </c>
      <c r="D340" s="2"/>
      <c r="E340" s="2" t="s">
        <v>1735</v>
      </c>
      <c r="F340" s="2" t="s">
        <v>137</v>
      </c>
      <c r="G340" s="2" t="s">
        <v>129</v>
      </c>
      <c r="H340" s="2"/>
      <c r="I340" s="2"/>
      <c r="J340" s="2" t="n">
        <v>1988</v>
      </c>
      <c r="K340" s="2" t="s">
        <v>1801</v>
      </c>
      <c r="L340" s="2" t="s">
        <v>1895</v>
      </c>
      <c r="M340" s="2"/>
      <c r="N340" s="2" t="s">
        <v>1803</v>
      </c>
      <c r="O340" s="2" t="s">
        <v>52</v>
      </c>
      <c r="P340" s="2" t="s">
        <v>53</v>
      </c>
      <c r="Q340" s="2" t="s">
        <v>1848</v>
      </c>
      <c r="R340" s="2" t="n">
        <v>2</v>
      </c>
      <c r="S340" s="2" t="n">
        <v>0</v>
      </c>
      <c r="T340" s="2" t="n">
        <v>0</v>
      </c>
      <c r="U340" s="2" t="s">
        <v>1896</v>
      </c>
      <c r="V340" s="2"/>
    </row>
    <row r="341" customFormat="false" ht="46.25" hidden="false" customHeight="false" outlineLevel="0" collapsed="false">
      <c r="A341" s="2" t="s">
        <v>1897</v>
      </c>
      <c r="B341" s="2" t="s">
        <v>1898</v>
      </c>
      <c r="C341" s="2" t="s">
        <v>1845</v>
      </c>
      <c r="D341" s="2"/>
      <c r="E341" s="2" t="s">
        <v>1735</v>
      </c>
      <c r="F341" s="2" t="s">
        <v>1899</v>
      </c>
      <c r="G341" s="2" t="s">
        <v>48</v>
      </c>
      <c r="H341" s="2" t="n">
        <v>1989</v>
      </c>
      <c r="I341" s="2" t="n">
        <v>1989</v>
      </c>
      <c r="J341" s="2" t="n">
        <v>1989</v>
      </c>
      <c r="K341" s="2" t="s">
        <v>49</v>
      </c>
      <c r="L341" s="2" t="s">
        <v>1900</v>
      </c>
      <c r="M341" s="2"/>
      <c r="N341" s="2" t="s">
        <v>1901</v>
      </c>
      <c r="O341" s="2" t="s">
        <v>52</v>
      </c>
      <c r="P341" s="2" t="s">
        <v>88</v>
      </c>
      <c r="Q341" s="2" t="s">
        <v>1902</v>
      </c>
      <c r="R341" s="2" t="n">
        <v>6</v>
      </c>
      <c r="S341" s="2" t="n">
        <v>0.0007</v>
      </c>
      <c r="T341" s="2" t="n">
        <v>0</v>
      </c>
      <c r="U341" s="2" t="s">
        <v>1903</v>
      </c>
      <c r="V341" s="2"/>
    </row>
    <row r="342" customFormat="false" ht="23.85" hidden="false" customHeight="false" outlineLevel="0" collapsed="false">
      <c r="A342" s="2" t="s">
        <v>1904</v>
      </c>
      <c r="B342" s="2" t="s">
        <v>1905</v>
      </c>
      <c r="C342" s="2" t="s">
        <v>1759</v>
      </c>
      <c r="D342" s="2"/>
      <c r="E342" s="2" t="s">
        <v>1735</v>
      </c>
      <c r="F342" s="2" t="s">
        <v>1139</v>
      </c>
      <c r="G342" s="2" t="s">
        <v>48</v>
      </c>
      <c r="H342" s="2" t="n">
        <v>1989</v>
      </c>
      <c r="I342" s="2" t="n">
        <v>1990</v>
      </c>
      <c r="J342" s="2" t="n">
        <v>1989</v>
      </c>
      <c r="K342" s="2" t="s">
        <v>49</v>
      </c>
      <c r="L342" s="2" t="s">
        <v>1761</v>
      </c>
      <c r="M342" s="2"/>
      <c r="N342" s="2" t="s">
        <v>989</v>
      </c>
      <c r="O342" s="2" t="s">
        <v>52</v>
      </c>
      <c r="P342" s="2" t="s">
        <v>53</v>
      </c>
      <c r="Q342" s="2" t="s">
        <v>293</v>
      </c>
      <c r="R342" s="2" t="n">
        <v>6</v>
      </c>
      <c r="S342" s="2" t="n">
        <v>0.0012</v>
      </c>
      <c r="T342" s="2" t="n">
        <v>0.0007</v>
      </c>
      <c r="U342" s="2" t="s">
        <v>1906</v>
      </c>
      <c r="V342" s="2"/>
    </row>
    <row r="343" customFormat="false" ht="23.85" hidden="false" customHeight="false" outlineLevel="0" collapsed="false">
      <c r="A343" s="2" t="s">
        <v>1907</v>
      </c>
      <c r="B343" s="2" t="s">
        <v>1908</v>
      </c>
      <c r="C343" s="2" t="s">
        <v>1734</v>
      </c>
      <c r="D343" s="2"/>
      <c r="E343" s="2" t="s">
        <v>1735</v>
      </c>
      <c r="F343" s="2" t="s">
        <v>1909</v>
      </c>
      <c r="G343" s="2"/>
      <c r="H343" s="2" t="n">
        <v>1989</v>
      </c>
      <c r="I343" s="2"/>
      <c r="J343" s="2" t="n">
        <v>1989</v>
      </c>
      <c r="K343" s="2" t="s">
        <v>49</v>
      </c>
      <c r="L343" s="2" t="s">
        <v>1737</v>
      </c>
      <c r="M343" s="2"/>
      <c r="N343" s="2" t="s">
        <v>51</v>
      </c>
      <c r="O343" s="2" t="s">
        <v>52</v>
      </c>
      <c r="P343" s="2" t="s">
        <v>53</v>
      </c>
      <c r="Q343" s="2" t="s">
        <v>1910</v>
      </c>
      <c r="R343" s="2" t="n">
        <v>2</v>
      </c>
      <c r="S343" s="2" t="n">
        <v>0</v>
      </c>
      <c r="T343" s="2" t="n">
        <v>0</v>
      </c>
      <c r="U343" s="2" t="s">
        <v>1911</v>
      </c>
      <c r="V343" s="2"/>
    </row>
    <row r="344" customFormat="false" ht="57.45" hidden="false" customHeight="false" outlineLevel="0" collapsed="false">
      <c r="A344" s="2" t="s">
        <v>1912</v>
      </c>
      <c r="B344" s="2" t="s">
        <v>1913</v>
      </c>
      <c r="C344" s="2" t="s">
        <v>1759</v>
      </c>
      <c r="D344" s="2"/>
      <c r="E344" s="2" t="s">
        <v>1735</v>
      </c>
      <c r="F344" s="2" t="s">
        <v>782</v>
      </c>
      <c r="G344" s="2"/>
      <c r="H344" s="2" t="n">
        <v>1990</v>
      </c>
      <c r="I344" s="2"/>
      <c r="J344" s="2" t="n">
        <v>1990</v>
      </c>
      <c r="K344" s="2" t="s">
        <v>49</v>
      </c>
      <c r="L344" s="2" t="s">
        <v>1761</v>
      </c>
      <c r="M344" s="2"/>
      <c r="N344" s="2" t="s">
        <v>1914</v>
      </c>
      <c r="O344" s="2" t="s">
        <v>52</v>
      </c>
      <c r="P344" s="2" t="s">
        <v>88</v>
      </c>
      <c r="Q344" s="2" t="s">
        <v>1915</v>
      </c>
      <c r="R344" s="2" t="n">
        <v>25</v>
      </c>
      <c r="S344" s="2" t="n">
        <v>0.0465</v>
      </c>
      <c r="T344" s="2" t="n">
        <v>0</v>
      </c>
      <c r="U344" s="2" t="s">
        <v>1916</v>
      </c>
      <c r="V344" s="2"/>
    </row>
    <row r="345" customFormat="false" ht="35.05" hidden="false" customHeight="false" outlineLevel="0" collapsed="false">
      <c r="A345" s="2" t="s">
        <v>1917</v>
      </c>
      <c r="B345" s="2" t="s">
        <v>1918</v>
      </c>
      <c r="C345" s="2" t="s">
        <v>1734</v>
      </c>
      <c r="D345" s="2"/>
      <c r="E345" s="2" t="s">
        <v>1735</v>
      </c>
      <c r="F345" s="2" t="s">
        <v>1919</v>
      </c>
      <c r="G345" s="2" t="s">
        <v>924</v>
      </c>
      <c r="H345" s="2" t="n">
        <v>1990</v>
      </c>
      <c r="I345" s="2"/>
      <c r="J345" s="2" t="n">
        <v>1990</v>
      </c>
      <c r="K345" s="2" t="s">
        <v>49</v>
      </c>
      <c r="L345" s="2" t="s">
        <v>1737</v>
      </c>
      <c r="M345" s="2"/>
      <c r="N345" s="2" t="s">
        <v>51</v>
      </c>
      <c r="O345" s="2" t="s">
        <v>52</v>
      </c>
      <c r="P345" s="2" t="s">
        <v>53</v>
      </c>
      <c r="Q345" s="2" t="s">
        <v>1920</v>
      </c>
      <c r="R345" s="2" t="n">
        <v>8</v>
      </c>
      <c r="S345" s="2" t="n">
        <v>0.0034</v>
      </c>
      <c r="T345" s="2" t="n">
        <v>0</v>
      </c>
      <c r="U345" s="2" t="s">
        <v>1921</v>
      </c>
      <c r="V345" s="2"/>
    </row>
    <row r="346" customFormat="false" ht="35.05" hidden="false" customHeight="false" outlineLevel="0" collapsed="false">
      <c r="A346" s="2" t="s">
        <v>1922</v>
      </c>
      <c r="B346" s="2" t="s">
        <v>1923</v>
      </c>
      <c r="C346" s="2" t="s">
        <v>1734</v>
      </c>
      <c r="D346" s="2"/>
      <c r="E346" s="2" t="s">
        <v>1735</v>
      </c>
      <c r="F346" s="2" t="s">
        <v>1924</v>
      </c>
      <c r="G346" s="2"/>
      <c r="H346" s="2" t="n">
        <v>1990</v>
      </c>
      <c r="I346" s="2"/>
      <c r="J346" s="2" t="n">
        <v>1990</v>
      </c>
      <c r="K346" s="2" t="s">
        <v>49</v>
      </c>
      <c r="L346" s="2" t="s">
        <v>1737</v>
      </c>
      <c r="M346" s="2"/>
      <c r="N346" s="2" t="s">
        <v>1925</v>
      </c>
      <c r="O346" s="2" t="s">
        <v>52</v>
      </c>
      <c r="P346" s="2" t="s">
        <v>53</v>
      </c>
      <c r="Q346" s="2" t="s">
        <v>1926</v>
      </c>
      <c r="R346" s="2" t="n">
        <v>5</v>
      </c>
      <c r="S346" s="2" t="n">
        <v>0.0009</v>
      </c>
      <c r="T346" s="2" t="n">
        <v>0</v>
      </c>
      <c r="U346" s="2" t="s">
        <v>1927</v>
      </c>
      <c r="V346" s="2"/>
    </row>
    <row r="347" customFormat="false" ht="23.85" hidden="false" customHeight="false" outlineLevel="0" collapsed="false">
      <c r="A347" s="2" t="s">
        <v>1928</v>
      </c>
      <c r="B347" s="2" t="s">
        <v>1929</v>
      </c>
      <c r="C347" s="2" t="s">
        <v>1845</v>
      </c>
      <c r="D347" s="2"/>
      <c r="E347" s="2" t="s">
        <v>1735</v>
      </c>
      <c r="F347" s="2" t="s">
        <v>1930</v>
      </c>
      <c r="G347" s="2"/>
      <c r="H347" s="2" t="n">
        <v>1990</v>
      </c>
      <c r="I347" s="2"/>
      <c r="J347" s="2" t="n">
        <v>1990</v>
      </c>
      <c r="K347" s="2" t="s">
        <v>49</v>
      </c>
      <c r="L347" s="2" t="s">
        <v>1845</v>
      </c>
      <c r="M347" s="2"/>
      <c r="N347" s="2" t="s">
        <v>1931</v>
      </c>
      <c r="O347" s="2" t="s">
        <v>52</v>
      </c>
      <c r="P347" s="2" t="s">
        <v>88</v>
      </c>
      <c r="Q347" s="2" t="s">
        <v>1932</v>
      </c>
      <c r="R347" s="2" t="n">
        <v>4</v>
      </c>
      <c r="S347" s="2" t="n">
        <v>0.0023</v>
      </c>
      <c r="T347" s="2" t="n">
        <v>0</v>
      </c>
      <c r="U347" s="2" t="s">
        <v>1933</v>
      </c>
      <c r="V347" s="2"/>
    </row>
    <row r="348" customFormat="false" ht="23.85" hidden="false" customHeight="false" outlineLevel="0" collapsed="false">
      <c r="A348" s="2" t="s">
        <v>1934</v>
      </c>
      <c r="B348" s="2" t="s">
        <v>1935</v>
      </c>
      <c r="C348" s="2" t="s">
        <v>1759</v>
      </c>
      <c r="D348" s="2"/>
      <c r="E348" s="2" t="s">
        <v>1735</v>
      </c>
      <c r="F348" s="2" t="s">
        <v>1936</v>
      </c>
      <c r="G348" s="2"/>
      <c r="H348" s="2" t="n">
        <v>1991</v>
      </c>
      <c r="I348" s="2"/>
      <c r="J348" s="2" t="n">
        <v>1991</v>
      </c>
      <c r="K348" s="2" t="s">
        <v>49</v>
      </c>
      <c r="L348" s="2" t="s">
        <v>1761</v>
      </c>
      <c r="M348" s="2"/>
      <c r="N348" s="2" t="s">
        <v>51</v>
      </c>
      <c r="O348" s="2" t="s">
        <v>52</v>
      </c>
      <c r="P348" s="2" t="s">
        <v>53</v>
      </c>
      <c r="Q348" s="2" t="s">
        <v>141</v>
      </c>
      <c r="R348" s="2" t="n">
        <v>4</v>
      </c>
      <c r="S348" s="2" t="n">
        <v>0.0005</v>
      </c>
      <c r="T348" s="2" t="n">
        <v>0</v>
      </c>
      <c r="U348" s="2" t="s">
        <v>1937</v>
      </c>
      <c r="V348" s="2"/>
    </row>
    <row r="349" customFormat="false" ht="23.85" hidden="false" customHeight="false" outlineLevel="0" collapsed="false">
      <c r="A349" s="2" t="s">
        <v>1938</v>
      </c>
      <c r="B349" s="2" t="s">
        <v>1939</v>
      </c>
      <c r="C349" s="2" t="s">
        <v>1787</v>
      </c>
      <c r="D349" s="2"/>
      <c r="E349" s="2" t="s">
        <v>1735</v>
      </c>
      <c r="F349" s="2" t="s">
        <v>137</v>
      </c>
      <c r="G349" s="2" t="s">
        <v>129</v>
      </c>
      <c r="H349" s="2"/>
      <c r="I349" s="2"/>
      <c r="J349" s="2" t="n">
        <v>1991</v>
      </c>
      <c r="K349" s="2" t="s">
        <v>1801</v>
      </c>
      <c r="L349" s="2" t="s">
        <v>1940</v>
      </c>
      <c r="M349" s="2"/>
      <c r="N349" s="2" t="s">
        <v>1820</v>
      </c>
      <c r="O349" s="2" t="s">
        <v>52</v>
      </c>
      <c r="P349" s="2" t="s">
        <v>88</v>
      </c>
      <c r="Q349" s="2" t="s">
        <v>1804</v>
      </c>
      <c r="R349" s="2" t="n">
        <v>1</v>
      </c>
      <c r="S349" s="2" t="n">
        <v>0</v>
      </c>
      <c r="T349" s="2" t="n">
        <v>0</v>
      </c>
      <c r="U349" s="2" t="s">
        <v>1941</v>
      </c>
      <c r="V349" s="2"/>
    </row>
    <row r="350" customFormat="false" ht="23.85" hidden="false" customHeight="false" outlineLevel="0" collapsed="false">
      <c r="A350" s="2" t="s">
        <v>1942</v>
      </c>
      <c r="B350" s="2" t="s">
        <v>1943</v>
      </c>
      <c r="C350" s="2" t="s">
        <v>1734</v>
      </c>
      <c r="D350" s="2"/>
      <c r="E350" s="2" t="s">
        <v>1735</v>
      </c>
      <c r="F350" s="2" t="s">
        <v>1944</v>
      </c>
      <c r="G350" s="2"/>
      <c r="H350" s="2"/>
      <c r="I350" s="2"/>
      <c r="J350" s="2" t="n">
        <v>1993</v>
      </c>
      <c r="K350" s="2" t="s">
        <v>1801</v>
      </c>
      <c r="L350" s="2" t="s">
        <v>1737</v>
      </c>
      <c r="M350" s="2"/>
      <c r="N350" s="2" t="s">
        <v>254</v>
      </c>
      <c r="O350" s="2" t="s">
        <v>52</v>
      </c>
      <c r="P350" s="2" t="s">
        <v>53</v>
      </c>
      <c r="Q350" s="2" t="s">
        <v>1945</v>
      </c>
      <c r="R350" s="2" t="n">
        <v>2</v>
      </c>
      <c r="S350" s="2" t="n">
        <v>0.0001</v>
      </c>
      <c r="T350" s="2" t="n">
        <v>0</v>
      </c>
      <c r="U350" s="2" t="s">
        <v>1946</v>
      </c>
      <c r="V350" s="2"/>
    </row>
    <row r="351" customFormat="false" ht="23.85" hidden="false" customHeight="false" outlineLevel="0" collapsed="false">
      <c r="A351" s="2" t="s">
        <v>1947</v>
      </c>
      <c r="B351" s="2" t="s">
        <v>1948</v>
      </c>
      <c r="C351" s="2" t="s">
        <v>1787</v>
      </c>
      <c r="D351" s="2"/>
      <c r="E351" s="2" t="s">
        <v>1735</v>
      </c>
      <c r="F351" s="2" t="s">
        <v>1240</v>
      </c>
      <c r="G351" s="2"/>
      <c r="H351" s="2" t="n">
        <v>1993</v>
      </c>
      <c r="I351" s="2" t="n">
        <v>2018</v>
      </c>
      <c r="J351" s="2" t="n">
        <v>1993</v>
      </c>
      <c r="K351" s="2" t="s">
        <v>49</v>
      </c>
      <c r="L351" s="2" t="s">
        <v>1949</v>
      </c>
      <c r="M351" s="2"/>
      <c r="N351" s="2" t="s">
        <v>105</v>
      </c>
      <c r="O351" s="2" t="s">
        <v>52</v>
      </c>
      <c r="P351" s="2" t="s">
        <v>53</v>
      </c>
      <c r="Q351" s="2" t="s">
        <v>293</v>
      </c>
      <c r="R351" s="2" t="n">
        <v>2</v>
      </c>
      <c r="S351" s="2" t="n">
        <v>0.0001</v>
      </c>
      <c r="T351" s="2" t="n">
        <v>0</v>
      </c>
      <c r="U351" s="2" t="s">
        <v>1950</v>
      </c>
      <c r="V351" s="2"/>
    </row>
    <row r="352" customFormat="false" ht="23.85" hidden="false" customHeight="false" outlineLevel="0" collapsed="false">
      <c r="A352" s="2" t="s">
        <v>1951</v>
      </c>
      <c r="B352" s="2" t="s">
        <v>1952</v>
      </c>
      <c r="C352" s="2" t="s">
        <v>1734</v>
      </c>
      <c r="D352" s="2"/>
      <c r="E352" s="2" t="s">
        <v>1735</v>
      </c>
      <c r="F352" s="2" t="s">
        <v>1953</v>
      </c>
      <c r="G352" s="2"/>
      <c r="H352" s="2" t="n">
        <v>1995</v>
      </c>
      <c r="I352" s="2"/>
      <c r="J352" s="2" t="n">
        <v>1995</v>
      </c>
      <c r="K352" s="2" t="s">
        <v>49</v>
      </c>
      <c r="L352" s="2" t="s">
        <v>1737</v>
      </c>
      <c r="M352" s="2"/>
      <c r="N352" s="2" t="s">
        <v>51</v>
      </c>
      <c r="O352" s="2" t="s">
        <v>52</v>
      </c>
      <c r="P352" s="2" t="s">
        <v>53</v>
      </c>
      <c r="Q352" s="2" t="s">
        <v>1954</v>
      </c>
      <c r="R352" s="2" t="n">
        <v>5</v>
      </c>
      <c r="S352" s="2" t="n">
        <v>0.0004</v>
      </c>
      <c r="T352" s="2" t="n">
        <v>0</v>
      </c>
      <c r="U352" s="2" t="s">
        <v>1955</v>
      </c>
      <c r="V352" s="2"/>
    </row>
    <row r="353" customFormat="false" ht="23.85" hidden="false" customHeight="false" outlineLevel="0" collapsed="false">
      <c r="A353" s="2" t="s">
        <v>1956</v>
      </c>
      <c r="B353" s="2" t="s">
        <v>1957</v>
      </c>
      <c r="C353" s="2" t="s">
        <v>1759</v>
      </c>
      <c r="D353" s="2"/>
      <c r="E353" s="2" t="s">
        <v>1735</v>
      </c>
      <c r="F353" s="2" t="s">
        <v>1958</v>
      </c>
      <c r="G353" s="2"/>
      <c r="H353" s="2" t="n">
        <v>1996</v>
      </c>
      <c r="I353" s="2"/>
      <c r="J353" s="2" t="n">
        <v>1996</v>
      </c>
      <c r="K353" s="2" t="s">
        <v>49</v>
      </c>
      <c r="L353" s="2" t="s">
        <v>1761</v>
      </c>
      <c r="M353" s="2"/>
      <c r="N353" s="2" t="s">
        <v>51</v>
      </c>
      <c r="O353" s="2" t="s">
        <v>52</v>
      </c>
      <c r="P353" s="2" t="s">
        <v>53</v>
      </c>
      <c r="Q353" s="2" t="s">
        <v>141</v>
      </c>
      <c r="R353" s="2" t="n">
        <v>16</v>
      </c>
      <c r="S353" s="2" t="n">
        <v>0.0118</v>
      </c>
      <c r="T353" s="2" t="n">
        <v>0</v>
      </c>
      <c r="U353" s="2" t="s">
        <v>1959</v>
      </c>
      <c r="V353" s="2"/>
    </row>
    <row r="354" customFormat="false" ht="23.85" hidden="false" customHeight="false" outlineLevel="0" collapsed="false">
      <c r="A354" s="2" t="s">
        <v>1960</v>
      </c>
      <c r="B354" s="2" t="s">
        <v>1961</v>
      </c>
      <c r="C354" s="2" t="s">
        <v>1743</v>
      </c>
      <c r="D354" s="2"/>
      <c r="E354" s="2" t="s">
        <v>1735</v>
      </c>
      <c r="F354" s="2" t="s">
        <v>1962</v>
      </c>
      <c r="G354" s="2" t="s">
        <v>129</v>
      </c>
      <c r="H354" s="2" t="n">
        <v>1998</v>
      </c>
      <c r="I354" s="2"/>
      <c r="J354" s="2" t="n">
        <v>1998</v>
      </c>
      <c r="K354" s="2" t="s">
        <v>49</v>
      </c>
      <c r="L354" s="2" t="s">
        <v>1743</v>
      </c>
      <c r="M354" s="2"/>
      <c r="N354" s="2" t="s">
        <v>51</v>
      </c>
      <c r="O354" s="2" t="s">
        <v>52</v>
      </c>
      <c r="P354" s="2" t="s">
        <v>88</v>
      </c>
      <c r="Q354" s="2" t="s">
        <v>1963</v>
      </c>
      <c r="R354" s="2" t="n">
        <v>3</v>
      </c>
      <c r="S354" s="2" t="n">
        <v>0.0059</v>
      </c>
      <c r="T354" s="2" t="n">
        <v>0</v>
      </c>
      <c r="U354" s="2" t="s">
        <v>1964</v>
      </c>
      <c r="V354" s="2"/>
    </row>
    <row r="355" customFormat="false" ht="23.85" hidden="false" customHeight="false" outlineLevel="0" collapsed="false">
      <c r="A355" s="2" t="s">
        <v>1965</v>
      </c>
      <c r="B355" s="2" t="s">
        <v>1966</v>
      </c>
      <c r="C355" s="2" t="s">
        <v>1759</v>
      </c>
      <c r="D355" s="2"/>
      <c r="E355" s="2" t="s">
        <v>1735</v>
      </c>
      <c r="F355" s="2" t="s">
        <v>1489</v>
      </c>
      <c r="G355" s="2" t="s">
        <v>58</v>
      </c>
      <c r="H355" s="2" t="n">
        <v>1999</v>
      </c>
      <c r="I355" s="2"/>
      <c r="J355" s="2" t="n">
        <v>1999</v>
      </c>
      <c r="K355" s="2" t="s">
        <v>49</v>
      </c>
      <c r="L355" s="2" t="s">
        <v>1761</v>
      </c>
      <c r="M355" s="2"/>
      <c r="N355" s="2" t="s">
        <v>51</v>
      </c>
      <c r="O355" s="2" t="s">
        <v>52</v>
      </c>
      <c r="P355" s="2" t="s">
        <v>53</v>
      </c>
      <c r="Q355" s="2" t="s">
        <v>141</v>
      </c>
      <c r="R355" s="2" t="n">
        <v>2</v>
      </c>
      <c r="S355" s="2" t="n">
        <v>0</v>
      </c>
      <c r="T355" s="2" t="n">
        <v>0</v>
      </c>
      <c r="U355" s="2" t="s">
        <v>1967</v>
      </c>
      <c r="V355" s="2"/>
    </row>
    <row r="356" customFormat="false" ht="35.05" hidden="false" customHeight="false" outlineLevel="0" collapsed="false">
      <c r="A356" s="2" t="s">
        <v>1968</v>
      </c>
      <c r="B356" s="2" t="s">
        <v>1969</v>
      </c>
      <c r="C356" s="2" t="s">
        <v>1734</v>
      </c>
      <c r="D356" s="2"/>
      <c r="E356" s="2" t="s">
        <v>1735</v>
      </c>
      <c r="F356" s="2" t="s">
        <v>686</v>
      </c>
      <c r="G356" s="2" t="s">
        <v>166</v>
      </c>
      <c r="H356" s="2" t="n">
        <v>2001</v>
      </c>
      <c r="I356" s="2"/>
      <c r="J356" s="2" t="n">
        <v>2001</v>
      </c>
      <c r="K356" s="2" t="s">
        <v>49</v>
      </c>
      <c r="L356" s="2" t="s">
        <v>1737</v>
      </c>
      <c r="M356" s="2"/>
      <c r="N356" s="2" t="s">
        <v>1970</v>
      </c>
      <c r="O356" s="2" t="s">
        <v>52</v>
      </c>
      <c r="P356" s="2" t="s">
        <v>88</v>
      </c>
      <c r="Q356" s="2" t="s">
        <v>688</v>
      </c>
      <c r="R356" s="2" t="n">
        <v>8</v>
      </c>
      <c r="S356" s="2" t="n">
        <v>0.0041</v>
      </c>
      <c r="T356" s="2" t="n">
        <v>0</v>
      </c>
      <c r="U356" s="2" t="s">
        <v>1971</v>
      </c>
      <c r="V356" s="2"/>
    </row>
    <row r="357" customFormat="false" ht="23.85" hidden="false" customHeight="false" outlineLevel="0" collapsed="false">
      <c r="A357" s="2" t="s">
        <v>1972</v>
      </c>
      <c r="B357" s="2" t="s">
        <v>1973</v>
      </c>
      <c r="C357" s="2" t="s">
        <v>1759</v>
      </c>
      <c r="D357" s="2"/>
      <c r="E357" s="2" t="s">
        <v>1735</v>
      </c>
      <c r="F357" s="2" t="s">
        <v>436</v>
      </c>
      <c r="G357" s="2"/>
      <c r="H357" s="2" t="n">
        <v>2002</v>
      </c>
      <c r="I357" s="2"/>
      <c r="J357" s="2" t="n">
        <v>2002</v>
      </c>
      <c r="K357" s="2" t="s">
        <v>49</v>
      </c>
      <c r="L357" s="2" t="s">
        <v>1974</v>
      </c>
      <c r="M357" s="2"/>
      <c r="N357" s="2" t="s">
        <v>51</v>
      </c>
      <c r="O357" s="2" t="s">
        <v>52</v>
      </c>
      <c r="P357" s="2" t="s">
        <v>88</v>
      </c>
      <c r="Q357" s="2" t="s">
        <v>1975</v>
      </c>
      <c r="R357" s="2" t="n">
        <v>4</v>
      </c>
      <c r="S357" s="2" t="n">
        <v>0.0001</v>
      </c>
      <c r="T357" s="2" t="n">
        <v>0</v>
      </c>
      <c r="U357" s="2" t="s">
        <v>1976</v>
      </c>
      <c r="V357" s="2"/>
    </row>
    <row r="358" customFormat="false" ht="23.85" hidden="false" customHeight="false" outlineLevel="0" collapsed="false">
      <c r="A358" s="2" t="s">
        <v>1977</v>
      </c>
      <c r="B358" s="2" t="s">
        <v>1978</v>
      </c>
      <c r="C358" s="2" t="s">
        <v>1845</v>
      </c>
      <c r="D358" s="2"/>
      <c r="E358" s="2" t="s">
        <v>1735</v>
      </c>
      <c r="F358" s="2" t="s">
        <v>807</v>
      </c>
      <c r="G358" s="2"/>
      <c r="H358" s="2" t="n">
        <v>2003</v>
      </c>
      <c r="I358" s="2"/>
      <c r="J358" s="2" t="n">
        <v>2003</v>
      </c>
      <c r="K358" s="2" t="s">
        <v>49</v>
      </c>
      <c r="L358" s="2" t="s">
        <v>1845</v>
      </c>
      <c r="M358" s="2"/>
      <c r="N358" s="2" t="s">
        <v>1979</v>
      </c>
      <c r="O358" s="2" t="s">
        <v>52</v>
      </c>
      <c r="P358" s="2" t="s">
        <v>88</v>
      </c>
      <c r="Q358" s="2" t="s">
        <v>1980</v>
      </c>
      <c r="R358" s="2" t="n">
        <v>7</v>
      </c>
      <c r="S358" s="2" t="n">
        <v>0.0072</v>
      </c>
      <c r="T358" s="2" t="n">
        <v>0</v>
      </c>
      <c r="U358" s="2" t="s">
        <v>1981</v>
      </c>
      <c r="V358" s="2"/>
    </row>
    <row r="359" customFormat="false" ht="23.85" hidden="false" customHeight="false" outlineLevel="0" collapsed="false">
      <c r="A359" s="2" t="s">
        <v>1982</v>
      </c>
      <c r="B359" s="2" t="s">
        <v>1983</v>
      </c>
      <c r="C359" s="2" t="s">
        <v>1734</v>
      </c>
      <c r="D359" s="2"/>
      <c r="E359" s="2" t="s">
        <v>1735</v>
      </c>
      <c r="F359" s="2" t="s">
        <v>1752</v>
      </c>
      <c r="G359" s="2" t="s">
        <v>129</v>
      </c>
      <c r="H359" s="2" t="n">
        <v>2003</v>
      </c>
      <c r="I359" s="2"/>
      <c r="J359" s="2" t="n">
        <v>2003</v>
      </c>
      <c r="K359" s="2" t="s">
        <v>49</v>
      </c>
      <c r="L359" s="2" t="s">
        <v>1737</v>
      </c>
      <c r="M359" s="2"/>
      <c r="N359" s="2" t="s">
        <v>51</v>
      </c>
      <c r="O359" s="2" t="s">
        <v>52</v>
      </c>
      <c r="P359" s="2" t="s">
        <v>88</v>
      </c>
      <c r="Q359" s="2" t="s">
        <v>1984</v>
      </c>
      <c r="R359" s="2" t="n">
        <v>4</v>
      </c>
      <c r="S359" s="2" t="n">
        <v>0.0005</v>
      </c>
      <c r="T359" s="2" t="n">
        <v>0</v>
      </c>
      <c r="U359" s="2" t="s">
        <v>1985</v>
      </c>
      <c r="V359" s="2"/>
    </row>
    <row r="360" customFormat="false" ht="57.45" hidden="false" customHeight="false" outlineLevel="0" collapsed="false">
      <c r="A360" s="2" t="s">
        <v>1986</v>
      </c>
      <c r="B360" s="2" t="s">
        <v>1987</v>
      </c>
      <c r="C360" s="2" t="s">
        <v>1787</v>
      </c>
      <c r="D360" s="2"/>
      <c r="E360" s="2" t="s">
        <v>1735</v>
      </c>
      <c r="F360" s="2" t="s">
        <v>1601</v>
      </c>
      <c r="G360" s="2"/>
      <c r="H360" s="2" t="n">
        <v>2004</v>
      </c>
      <c r="I360" s="2"/>
      <c r="J360" s="2" t="n">
        <v>2004</v>
      </c>
      <c r="K360" s="2" t="s">
        <v>49</v>
      </c>
      <c r="L360" s="2" t="s">
        <v>1988</v>
      </c>
      <c r="M360" s="2"/>
      <c r="N360" s="2" t="s">
        <v>51</v>
      </c>
      <c r="O360" s="2" t="s">
        <v>52</v>
      </c>
      <c r="P360" s="2" t="s">
        <v>88</v>
      </c>
      <c r="Q360" s="2" t="s">
        <v>1989</v>
      </c>
      <c r="R360" s="2" t="n">
        <v>17</v>
      </c>
      <c r="S360" s="2" t="n">
        <v>0.027</v>
      </c>
      <c r="T360" s="2" t="n">
        <v>0</v>
      </c>
      <c r="U360" s="2" t="s">
        <v>1990</v>
      </c>
      <c r="V360" s="2"/>
    </row>
    <row r="361" customFormat="false" ht="23.85" hidden="false" customHeight="false" outlineLevel="0" collapsed="false">
      <c r="A361" s="2" t="s">
        <v>1991</v>
      </c>
      <c r="B361" s="2" t="s">
        <v>1992</v>
      </c>
      <c r="C361" s="2" t="s">
        <v>1759</v>
      </c>
      <c r="D361" s="2"/>
      <c r="E361" s="2" t="s">
        <v>1735</v>
      </c>
      <c r="F361" s="2" t="s">
        <v>1993</v>
      </c>
      <c r="G361" s="2"/>
      <c r="H361" s="2" t="n">
        <v>2004</v>
      </c>
      <c r="I361" s="2"/>
      <c r="J361" s="2" t="n">
        <v>2004</v>
      </c>
      <c r="K361" s="2" t="s">
        <v>49</v>
      </c>
      <c r="L361" s="2" t="s">
        <v>1761</v>
      </c>
      <c r="M361" s="2"/>
      <c r="N361" s="2" t="s">
        <v>51</v>
      </c>
      <c r="O361" s="2" t="s">
        <v>52</v>
      </c>
      <c r="P361" s="2" t="s">
        <v>53</v>
      </c>
      <c r="Q361" s="2" t="s">
        <v>141</v>
      </c>
      <c r="R361" s="2" t="n">
        <v>4</v>
      </c>
      <c r="S361" s="2" t="n">
        <v>0.0014</v>
      </c>
      <c r="T361" s="2" t="n">
        <v>0</v>
      </c>
      <c r="U361" s="2" t="s">
        <v>1994</v>
      </c>
      <c r="V361" s="2"/>
    </row>
    <row r="362" customFormat="false" ht="23.85" hidden="false" customHeight="false" outlineLevel="0" collapsed="false">
      <c r="A362" s="2" t="s">
        <v>1995</v>
      </c>
      <c r="B362" s="2" t="s">
        <v>1996</v>
      </c>
      <c r="C362" s="2" t="s">
        <v>1759</v>
      </c>
      <c r="D362" s="2"/>
      <c r="E362" s="2" t="s">
        <v>1735</v>
      </c>
      <c r="F362" s="2" t="s">
        <v>1997</v>
      </c>
      <c r="G362" s="2"/>
      <c r="H362" s="2" t="n">
        <v>2005</v>
      </c>
      <c r="I362" s="2"/>
      <c r="J362" s="2" t="n">
        <v>2005</v>
      </c>
      <c r="K362" s="2" t="s">
        <v>49</v>
      </c>
      <c r="L362" s="2" t="s">
        <v>1761</v>
      </c>
      <c r="M362" s="2"/>
      <c r="N362" s="2" t="s">
        <v>51</v>
      </c>
      <c r="O362" s="2" t="s">
        <v>52</v>
      </c>
      <c r="P362" s="2" t="s">
        <v>53</v>
      </c>
      <c r="Q362" s="2" t="s">
        <v>141</v>
      </c>
      <c r="R362" s="2" t="n">
        <v>1</v>
      </c>
      <c r="S362" s="2" t="n">
        <v>0</v>
      </c>
      <c r="T362" s="2" t="n">
        <v>0</v>
      </c>
      <c r="U362" s="2" t="s">
        <v>1998</v>
      </c>
      <c r="V362" s="2"/>
    </row>
    <row r="363" customFormat="false" ht="35.05" hidden="false" customHeight="false" outlineLevel="0" collapsed="false">
      <c r="A363" s="2" t="s">
        <v>1999</v>
      </c>
      <c r="B363" s="2" t="s">
        <v>2000</v>
      </c>
      <c r="C363" s="2" t="s">
        <v>1734</v>
      </c>
      <c r="D363" s="2"/>
      <c r="E363" s="2" t="s">
        <v>1735</v>
      </c>
      <c r="F363" s="2" t="s">
        <v>376</v>
      </c>
      <c r="G363" s="2" t="s">
        <v>129</v>
      </c>
      <c r="H363" s="2" t="n">
        <v>2005</v>
      </c>
      <c r="I363" s="2"/>
      <c r="J363" s="2" t="n">
        <v>2005</v>
      </c>
      <c r="K363" s="2" t="s">
        <v>49</v>
      </c>
      <c r="L363" s="2" t="s">
        <v>1737</v>
      </c>
      <c r="M363" s="2"/>
      <c r="N363" s="2" t="s">
        <v>2001</v>
      </c>
      <c r="O363" s="2" t="s">
        <v>52</v>
      </c>
      <c r="P363" s="2" t="s">
        <v>88</v>
      </c>
      <c r="Q363" s="2" t="s">
        <v>2002</v>
      </c>
      <c r="R363" s="2" t="n">
        <v>8</v>
      </c>
      <c r="S363" s="2" t="n">
        <v>0.0012</v>
      </c>
      <c r="T363" s="2" t="n">
        <v>0</v>
      </c>
      <c r="U363" s="2" t="s">
        <v>2003</v>
      </c>
      <c r="V363" s="2"/>
    </row>
    <row r="364" customFormat="false" ht="23.85" hidden="false" customHeight="false" outlineLevel="0" collapsed="false">
      <c r="A364" s="2" t="s">
        <v>2004</v>
      </c>
      <c r="B364" s="2" t="s">
        <v>2005</v>
      </c>
      <c r="C364" s="2" t="s">
        <v>1743</v>
      </c>
      <c r="D364" s="2"/>
      <c r="E364" s="2" t="s">
        <v>1735</v>
      </c>
      <c r="F364" s="2" t="s">
        <v>1752</v>
      </c>
      <c r="G364" s="2" t="s">
        <v>129</v>
      </c>
      <c r="H364" s="2" t="n">
        <v>2006</v>
      </c>
      <c r="I364" s="2"/>
      <c r="J364" s="2" t="n">
        <v>2006</v>
      </c>
      <c r="K364" s="2" t="s">
        <v>49</v>
      </c>
      <c r="L364" s="2" t="s">
        <v>1743</v>
      </c>
      <c r="M364" s="2"/>
      <c r="N364" s="2" t="s">
        <v>51</v>
      </c>
      <c r="O364" s="2" t="s">
        <v>52</v>
      </c>
      <c r="P364" s="2" t="s">
        <v>53</v>
      </c>
      <c r="Q364" s="2" t="s">
        <v>2006</v>
      </c>
      <c r="R364" s="2" t="n">
        <v>1</v>
      </c>
      <c r="S364" s="2" t="n">
        <v>0</v>
      </c>
      <c r="T364" s="2" t="n">
        <v>0</v>
      </c>
      <c r="U364" s="2" t="s">
        <v>2007</v>
      </c>
      <c r="V364" s="2"/>
    </row>
    <row r="365" customFormat="false" ht="23.85" hidden="false" customHeight="false" outlineLevel="0" collapsed="false">
      <c r="A365" s="2" t="s">
        <v>2008</v>
      </c>
      <c r="B365" s="2" t="s">
        <v>2009</v>
      </c>
      <c r="C365" s="2" t="s">
        <v>1845</v>
      </c>
      <c r="D365" s="2"/>
      <c r="E365" s="2" t="s">
        <v>1735</v>
      </c>
      <c r="F365" s="2" t="s">
        <v>2010</v>
      </c>
      <c r="G365" s="2"/>
      <c r="H365" s="2" t="n">
        <v>2006</v>
      </c>
      <c r="I365" s="2"/>
      <c r="J365" s="2" t="n">
        <v>2006</v>
      </c>
      <c r="K365" s="2" t="s">
        <v>49</v>
      </c>
      <c r="L365" s="2" t="s">
        <v>1845</v>
      </c>
      <c r="M365" s="2"/>
      <c r="N365" s="2" t="s">
        <v>2011</v>
      </c>
      <c r="O365" s="2" t="s">
        <v>52</v>
      </c>
      <c r="P365" s="2" t="s">
        <v>53</v>
      </c>
      <c r="Q365" s="2" t="s">
        <v>2012</v>
      </c>
      <c r="R365" s="2" t="n">
        <v>8</v>
      </c>
      <c r="S365" s="2" t="n">
        <v>0.0029</v>
      </c>
      <c r="T365" s="2" t="n">
        <v>0</v>
      </c>
      <c r="U365" s="2" t="s">
        <v>2013</v>
      </c>
      <c r="V365" s="2"/>
    </row>
    <row r="366" customFormat="false" ht="23.85" hidden="false" customHeight="false" outlineLevel="0" collapsed="false">
      <c r="A366" s="2" t="s">
        <v>2014</v>
      </c>
      <c r="B366" s="2" t="s">
        <v>2015</v>
      </c>
      <c r="C366" s="2" t="s">
        <v>1734</v>
      </c>
      <c r="D366" s="2"/>
      <c r="E366" s="2" t="s">
        <v>1735</v>
      </c>
      <c r="F366" s="2" t="s">
        <v>2016</v>
      </c>
      <c r="G366" s="2" t="s">
        <v>129</v>
      </c>
      <c r="H366" s="2" t="n">
        <v>2006</v>
      </c>
      <c r="I366" s="2"/>
      <c r="J366" s="2" t="n">
        <v>2006</v>
      </c>
      <c r="K366" s="2" t="s">
        <v>49</v>
      </c>
      <c r="L366" s="2" t="s">
        <v>2017</v>
      </c>
      <c r="M366" s="2"/>
      <c r="N366" s="2" t="s">
        <v>51</v>
      </c>
      <c r="O366" s="2" t="s">
        <v>52</v>
      </c>
      <c r="P366" s="2" t="s">
        <v>53</v>
      </c>
      <c r="Q366" s="2" t="s">
        <v>2018</v>
      </c>
      <c r="R366" s="2" t="n">
        <v>1</v>
      </c>
      <c r="S366" s="2" t="n">
        <v>0</v>
      </c>
      <c r="T366" s="2" t="n">
        <v>0</v>
      </c>
      <c r="U366" s="2" t="s">
        <v>2019</v>
      </c>
      <c r="V366" s="2"/>
    </row>
    <row r="367" customFormat="false" ht="23.85" hidden="false" customHeight="false" outlineLevel="0" collapsed="false">
      <c r="A367" s="2" t="s">
        <v>2020</v>
      </c>
      <c r="B367" s="2" t="s">
        <v>2021</v>
      </c>
      <c r="C367" s="2" t="s">
        <v>1759</v>
      </c>
      <c r="D367" s="2"/>
      <c r="E367" s="2" t="s">
        <v>1735</v>
      </c>
      <c r="F367" s="2" t="s">
        <v>2022</v>
      </c>
      <c r="G367" s="2"/>
      <c r="H367" s="2" t="n">
        <v>2009</v>
      </c>
      <c r="I367" s="2"/>
      <c r="J367" s="2" t="n">
        <v>2009</v>
      </c>
      <c r="K367" s="2" t="s">
        <v>49</v>
      </c>
      <c r="L367" s="2" t="s">
        <v>1761</v>
      </c>
      <c r="M367" s="2"/>
      <c r="N367" s="2" t="s">
        <v>51</v>
      </c>
      <c r="O367" s="2" t="s">
        <v>52</v>
      </c>
      <c r="P367" s="2" t="s">
        <v>53</v>
      </c>
      <c r="Q367" s="2" t="s">
        <v>141</v>
      </c>
      <c r="R367" s="2" t="n">
        <v>1</v>
      </c>
      <c r="S367" s="2" t="n">
        <v>0</v>
      </c>
      <c r="T367" s="2" t="n">
        <v>0</v>
      </c>
      <c r="U367" s="2" t="s">
        <v>2023</v>
      </c>
      <c r="V367" s="2"/>
    </row>
    <row r="368" customFormat="false" ht="23.85" hidden="false" customHeight="false" outlineLevel="0" collapsed="false">
      <c r="A368" s="2" t="s">
        <v>2024</v>
      </c>
      <c r="B368" s="2" t="s">
        <v>2025</v>
      </c>
      <c r="C368" s="2" t="s">
        <v>1845</v>
      </c>
      <c r="D368" s="2"/>
      <c r="E368" s="2" t="s">
        <v>1735</v>
      </c>
      <c r="F368" s="2" t="s">
        <v>436</v>
      </c>
      <c r="G368" s="2"/>
      <c r="H368" s="2" t="n">
        <v>2016</v>
      </c>
      <c r="I368" s="2"/>
      <c r="J368" s="2" t="n">
        <v>2016</v>
      </c>
      <c r="K368" s="2" t="s">
        <v>49</v>
      </c>
      <c r="L368" s="2" t="s">
        <v>1845</v>
      </c>
      <c r="M368" s="2"/>
      <c r="N368" s="2" t="s">
        <v>2026</v>
      </c>
      <c r="O368" s="2" t="s">
        <v>52</v>
      </c>
      <c r="P368" s="2" t="s">
        <v>53</v>
      </c>
      <c r="Q368" s="2" t="s">
        <v>1848</v>
      </c>
      <c r="R368" s="2" t="n">
        <v>4</v>
      </c>
      <c r="S368" s="2" t="n">
        <v>0.0005</v>
      </c>
      <c r="T368" s="2" t="n">
        <v>0</v>
      </c>
      <c r="U368" s="2" t="s">
        <v>2027</v>
      </c>
      <c r="V368" s="2"/>
    </row>
    <row r="369" customFormat="false" ht="35.05" hidden="false" customHeight="false" outlineLevel="0" collapsed="false">
      <c r="A369" s="2" t="s">
        <v>2028</v>
      </c>
      <c r="B369" s="2" t="s">
        <v>2029</v>
      </c>
      <c r="C369" s="2" t="s">
        <v>1845</v>
      </c>
      <c r="D369" s="2"/>
      <c r="E369" s="2" t="s">
        <v>1735</v>
      </c>
      <c r="F369" s="2" t="s">
        <v>137</v>
      </c>
      <c r="G369" s="2" t="s">
        <v>129</v>
      </c>
      <c r="H369" s="2" t="n">
        <v>2019</v>
      </c>
      <c r="I369" s="2"/>
      <c r="J369" s="2" t="n">
        <v>2019</v>
      </c>
      <c r="K369" s="2" t="s">
        <v>49</v>
      </c>
      <c r="L369" s="2" t="s">
        <v>1845</v>
      </c>
      <c r="M369" s="2"/>
      <c r="N369" s="2" t="s">
        <v>2030</v>
      </c>
      <c r="O369" s="2" t="s">
        <v>52</v>
      </c>
      <c r="P369" s="2" t="s">
        <v>88</v>
      </c>
      <c r="Q369" s="2" t="s">
        <v>2031</v>
      </c>
      <c r="R369" s="2" t="n">
        <v>3</v>
      </c>
      <c r="S369" s="2" t="n">
        <v>0.0001</v>
      </c>
      <c r="T369" s="2" t="n">
        <v>0</v>
      </c>
      <c r="U369" s="2" t="s">
        <v>2032</v>
      </c>
      <c r="V369" s="2"/>
    </row>
    <row r="370" customFormat="false" ht="23.85" hidden="false" customHeight="false" outlineLevel="0" collapsed="false">
      <c r="A370" s="2" t="s">
        <v>2033</v>
      </c>
      <c r="B370" s="2" t="s">
        <v>2034</v>
      </c>
      <c r="C370" s="2" t="s">
        <v>1845</v>
      </c>
      <c r="D370" s="2"/>
      <c r="E370" s="2" t="s">
        <v>1735</v>
      </c>
      <c r="F370" s="2" t="s">
        <v>2035</v>
      </c>
      <c r="G370" s="2"/>
      <c r="H370" s="2" t="n">
        <v>2024</v>
      </c>
      <c r="I370" s="2" t="n">
        <v>2024</v>
      </c>
      <c r="J370" s="2" t="n">
        <v>2024</v>
      </c>
      <c r="K370" s="2" t="s">
        <v>49</v>
      </c>
      <c r="L370" s="2" t="s">
        <v>2036</v>
      </c>
      <c r="M370" s="2"/>
      <c r="N370" s="2" t="s">
        <v>2037</v>
      </c>
      <c r="O370" s="2" t="s">
        <v>52</v>
      </c>
      <c r="P370" s="2" t="s">
        <v>53</v>
      </c>
      <c r="Q370" s="2" t="s">
        <v>2038</v>
      </c>
      <c r="R370" s="2" t="n">
        <v>3</v>
      </c>
      <c r="S370" s="2" t="n">
        <v>0.0014</v>
      </c>
      <c r="T370" s="2" t="n">
        <v>0</v>
      </c>
      <c r="U370" s="2" t="s">
        <v>2039</v>
      </c>
      <c r="V370" s="2"/>
    </row>
    <row r="371" customFormat="false" ht="35.05" hidden="false" customHeight="false" outlineLevel="0" collapsed="false">
      <c r="A371" s="2" t="s">
        <v>2040</v>
      </c>
      <c r="B371" s="2" t="s">
        <v>2041</v>
      </c>
      <c r="C371" s="2" t="s">
        <v>1787</v>
      </c>
      <c r="D371" s="2"/>
      <c r="E371" s="2" t="s">
        <v>1735</v>
      </c>
      <c r="F371" s="2" t="s">
        <v>2042</v>
      </c>
      <c r="G371" s="2" t="s">
        <v>129</v>
      </c>
      <c r="H371" s="2" t="n">
        <v>2025</v>
      </c>
      <c r="I371" s="2"/>
      <c r="J371" s="2" t="n">
        <v>2025</v>
      </c>
      <c r="K371" s="2" t="s">
        <v>49</v>
      </c>
      <c r="L371" s="2" t="s">
        <v>2043</v>
      </c>
      <c r="M371" s="2"/>
      <c r="N371" s="2" t="s">
        <v>2044</v>
      </c>
      <c r="O371" s="2" t="s">
        <v>52</v>
      </c>
      <c r="P371" s="2" t="s">
        <v>88</v>
      </c>
      <c r="Q371" s="2" t="s">
        <v>2045</v>
      </c>
      <c r="R371" s="2" t="n">
        <v>5</v>
      </c>
      <c r="S371" s="2" t="n">
        <v>0.0005</v>
      </c>
      <c r="T371" s="2" t="n">
        <v>0</v>
      </c>
      <c r="U371" s="2" t="s">
        <v>2046</v>
      </c>
      <c r="V371" s="2"/>
    </row>
    <row r="372" customFormat="false" ht="23.85" hidden="false" customHeight="false" outlineLevel="0" collapsed="false">
      <c r="A372" s="2" t="s">
        <v>2047</v>
      </c>
      <c r="B372" s="2" t="s">
        <v>2048</v>
      </c>
      <c r="C372" s="2" t="s">
        <v>1787</v>
      </c>
      <c r="D372" s="2"/>
      <c r="E372" s="2" t="s">
        <v>1735</v>
      </c>
      <c r="F372" s="2" t="s">
        <v>2049</v>
      </c>
      <c r="G372" s="2" t="s">
        <v>129</v>
      </c>
      <c r="H372" s="2" t="n">
        <v>2025</v>
      </c>
      <c r="I372" s="2"/>
      <c r="J372" s="2" t="n">
        <v>2025</v>
      </c>
      <c r="K372" s="2" t="s">
        <v>49</v>
      </c>
      <c r="L372" s="2" t="s">
        <v>2050</v>
      </c>
      <c r="M372" s="2"/>
      <c r="N372" s="2" t="s">
        <v>2051</v>
      </c>
      <c r="O372" s="2" t="s">
        <v>52</v>
      </c>
      <c r="P372" s="2" t="s">
        <v>88</v>
      </c>
      <c r="Q372" s="2" t="s">
        <v>2052</v>
      </c>
      <c r="R372" s="2" t="n">
        <v>2</v>
      </c>
      <c r="S372" s="2" t="n">
        <v>0</v>
      </c>
      <c r="T372" s="2" t="n">
        <v>0</v>
      </c>
      <c r="U372" s="2" t="s">
        <v>2053</v>
      </c>
      <c r="V372" s="2"/>
    </row>
    <row r="373" customFormat="false" ht="23.85" hidden="false" customHeight="false" outlineLevel="0" collapsed="false">
      <c r="A373" s="2" t="s">
        <v>2054</v>
      </c>
      <c r="B373" s="2" t="s">
        <v>85</v>
      </c>
      <c r="C373" s="2" t="s">
        <v>2055</v>
      </c>
      <c r="D373" s="2"/>
      <c r="E373" s="2" t="s">
        <v>26</v>
      </c>
      <c r="F373" s="2" t="s">
        <v>85</v>
      </c>
      <c r="G373" s="2" t="s">
        <v>85</v>
      </c>
      <c r="H373" s="2"/>
      <c r="I373" s="2"/>
      <c r="J373" s="2"/>
      <c r="K373" s="2"/>
      <c r="L373" s="2"/>
      <c r="M373" s="2"/>
      <c r="N373" s="2"/>
      <c r="O373" s="2" t="s">
        <v>52</v>
      </c>
      <c r="P373" s="2"/>
      <c r="Q373" s="2"/>
      <c r="R373" s="2"/>
      <c r="S373" s="2"/>
      <c r="T373" s="2"/>
      <c r="U373" s="2" t="s">
        <v>2056</v>
      </c>
      <c r="V373" s="2"/>
    </row>
    <row r="374" customFormat="false" ht="23.85" hidden="false" customHeight="false" outlineLevel="0" collapsed="false">
      <c r="A374" s="2" t="s">
        <v>2057</v>
      </c>
      <c r="B374" s="2" t="s">
        <v>1391</v>
      </c>
      <c r="C374" s="2" t="s">
        <v>2055</v>
      </c>
      <c r="D374" s="2"/>
      <c r="E374" s="2" t="s">
        <v>26</v>
      </c>
      <c r="F374" s="2" t="s">
        <v>1391</v>
      </c>
      <c r="G374" s="2" t="s">
        <v>1391</v>
      </c>
      <c r="H374" s="2"/>
      <c r="I374" s="2"/>
      <c r="J374" s="2"/>
      <c r="K374" s="2"/>
      <c r="L374" s="2"/>
      <c r="M374" s="2"/>
      <c r="N374" s="2"/>
      <c r="O374" s="2" t="s">
        <v>52</v>
      </c>
      <c r="P374" s="2"/>
      <c r="Q374" s="2"/>
      <c r="R374" s="2"/>
      <c r="S374" s="2"/>
      <c r="T374" s="2"/>
      <c r="U374" s="2" t="s">
        <v>2058</v>
      </c>
      <c r="V374" s="2"/>
    </row>
    <row r="375" customFormat="false" ht="23.85" hidden="false" customHeight="false" outlineLevel="0" collapsed="false">
      <c r="A375" s="2" t="s">
        <v>2059</v>
      </c>
      <c r="B375" s="2" t="s">
        <v>701</v>
      </c>
      <c r="C375" s="2" t="s">
        <v>2055</v>
      </c>
      <c r="D375" s="2"/>
      <c r="E375" s="2" t="s">
        <v>26</v>
      </c>
      <c r="F375" s="2" t="s">
        <v>701</v>
      </c>
      <c r="G375" s="2" t="s">
        <v>701</v>
      </c>
      <c r="H375" s="2"/>
      <c r="I375" s="2"/>
      <c r="J375" s="2"/>
      <c r="K375" s="2"/>
      <c r="L375" s="2"/>
      <c r="M375" s="2"/>
      <c r="N375" s="2"/>
      <c r="O375" s="2" t="s">
        <v>52</v>
      </c>
      <c r="P375" s="2"/>
      <c r="Q375" s="2"/>
      <c r="R375" s="2"/>
      <c r="S375" s="2"/>
      <c r="T375" s="2"/>
      <c r="U375" s="2" t="s">
        <v>2060</v>
      </c>
      <c r="V375" s="2"/>
    </row>
    <row r="376" customFormat="false" ht="23.85" hidden="false" customHeight="false" outlineLevel="0" collapsed="false">
      <c r="A376" s="2" t="s">
        <v>2061</v>
      </c>
      <c r="B376" s="2" t="s">
        <v>99</v>
      </c>
      <c r="C376" s="2" t="s">
        <v>2055</v>
      </c>
      <c r="D376" s="2"/>
      <c r="E376" s="2" t="s">
        <v>26</v>
      </c>
      <c r="F376" s="2" t="s">
        <v>99</v>
      </c>
      <c r="G376" s="2" t="s">
        <v>99</v>
      </c>
      <c r="H376" s="2"/>
      <c r="I376" s="2"/>
      <c r="J376" s="2"/>
      <c r="K376" s="2"/>
      <c r="L376" s="2"/>
      <c r="M376" s="2"/>
      <c r="N376" s="2"/>
      <c r="O376" s="2" t="s">
        <v>52</v>
      </c>
      <c r="P376" s="2"/>
      <c r="Q376" s="2"/>
      <c r="R376" s="2"/>
      <c r="S376" s="2"/>
      <c r="T376" s="2"/>
      <c r="U376" s="2" t="s">
        <v>2062</v>
      </c>
      <c r="V376" s="2"/>
    </row>
    <row r="377" customFormat="false" ht="46.25" hidden="false" customHeight="false" outlineLevel="0" collapsed="false">
      <c r="A377" s="2" t="s">
        <v>2063</v>
      </c>
      <c r="B377" s="2" t="s">
        <v>48</v>
      </c>
      <c r="C377" s="2" t="s">
        <v>2055</v>
      </c>
      <c r="D377" s="2"/>
      <c r="E377" s="2" t="s">
        <v>26</v>
      </c>
      <c r="F377" s="2" t="s">
        <v>48</v>
      </c>
      <c r="G377" s="2" t="s">
        <v>48</v>
      </c>
      <c r="H377" s="2"/>
      <c r="I377" s="2"/>
      <c r="J377" s="2"/>
      <c r="K377" s="2"/>
      <c r="L377" s="2"/>
      <c r="M377" s="2"/>
      <c r="N377" s="2"/>
      <c r="O377" s="2" t="s">
        <v>52</v>
      </c>
      <c r="P377" s="2"/>
      <c r="Q377" s="2"/>
      <c r="R377" s="2"/>
      <c r="S377" s="2"/>
      <c r="T377" s="2"/>
      <c r="U377" s="2" t="s">
        <v>2064</v>
      </c>
      <c r="V377" s="2"/>
    </row>
    <row r="378" customFormat="false" ht="35.05" hidden="false" customHeight="false" outlineLevel="0" collapsed="false">
      <c r="A378" s="2" t="s">
        <v>2065</v>
      </c>
      <c r="B378" s="2" t="s">
        <v>2066</v>
      </c>
      <c r="C378" s="2" t="s">
        <v>2055</v>
      </c>
      <c r="D378" s="2"/>
      <c r="E378" s="2" t="s">
        <v>26</v>
      </c>
      <c r="F378" s="2" t="s">
        <v>436</v>
      </c>
      <c r="G378" s="2"/>
      <c r="H378" s="2"/>
      <c r="I378" s="2"/>
      <c r="J378" s="2"/>
      <c r="K378" s="2"/>
      <c r="L378" s="2"/>
      <c r="M378" s="2"/>
      <c r="N378" s="2"/>
      <c r="O378" s="2" t="s">
        <v>52</v>
      </c>
      <c r="P378" s="2"/>
      <c r="Q378" s="2"/>
      <c r="R378" s="2"/>
      <c r="S378" s="2"/>
      <c r="T378" s="2"/>
      <c r="U378" s="2" t="s">
        <v>2067</v>
      </c>
      <c r="V378" s="2"/>
    </row>
    <row r="379" customFormat="false" ht="23.85" hidden="false" customHeight="false" outlineLevel="0" collapsed="false">
      <c r="A379" s="2" t="s">
        <v>2068</v>
      </c>
      <c r="B379" s="2" t="s">
        <v>924</v>
      </c>
      <c r="C379" s="2" t="s">
        <v>2055</v>
      </c>
      <c r="D379" s="2"/>
      <c r="E379" s="2" t="s">
        <v>26</v>
      </c>
      <c r="F379" s="2" t="s">
        <v>924</v>
      </c>
      <c r="G379" s="2" t="s">
        <v>924</v>
      </c>
      <c r="H379" s="2"/>
      <c r="I379" s="2"/>
      <c r="J379" s="2"/>
      <c r="K379" s="2"/>
      <c r="L379" s="2"/>
      <c r="M379" s="2"/>
      <c r="N379" s="2"/>
      <c r="O379" s="2" t="s">
        <v>52</v>
      </c>
      <c r="P379" s="2"/>
      <c r="Q379" s="2"/>
      <c r="R379" s="2"/>
      <c r="S379" s="2"/>
      <c r="T379" s="2"/>
      <c r="U379" s="2" t="s">
        <v>2069</v>
      </c>
      <c r="V379" s="2"/>
    </row>
    <row r="380" customFormat="false" ht="23.85" hidden="false" customHeight="false" outlineLevel="0" collapsed="false">
      <c r="A380" s="2" t="s">
        <v>2070</v>
      </c>
      <c r="B380" s="2" t="s">
        <v>58</v>
      </c>
      <c r="C380" s="2" t="s">
        <v>2055</v>
      </c>
      <c r="D380" s="2"/>
      <c r="E380" s="2" t="s">
        <v>26</v>
      </c>
      <c r="F380" s="2" t="s">
        <v>58</v>
      </c>
      <c r="G380" s="2" t="s">
        <v>58</v>
      </c>
      <c r="H380" s="2"/>
      <c r="I380" s="2"/>
      <c r="J380" s="2"/>
      <c r="K380" s="2"/>
      <c r="L380" s="2"/>
      <c r="M380" s="2"/>
      <c r="N380" s="2"/>
      <c r="O380" s="2" t="s">
        <v>52</v>
      </c>
      <c r="P380" s="2"/>
      <c r="Q380" s="2"/>
      <c r="R380" s="2"/>
      <c r="S380" s="2"/>
      <c r="T380" s="2"/>
      <c r="U380" s="2" t="s">
        <v>2071</v>
      </c>
      <c r="V380" s="2"/>
    </row>
    <row r="381" customFormat="false" ht="23.85" hidden="false" customHeight="false" outlineLevel="0" collapsed="false">
      <c r="A381" s="2" t="s">
        <v>2072</v>
      </c>
      <c r="B381" s="2" t="s">
        <v>1423</v>
      </c>
      <c r="C381" s="2" t="s">
        <v>2055</v>
      </c>
      <c r="D381" s="2"/>
      <c r="E381" s="2" t="s">
        <v>26</v>
      </c>
      <c r="F381" s="2" t="s">
        <v>1423</v>
      </c>
      <c r="G381" s="2" t="s">
        <v>1423</v>
      </c>
      <c r="H381" s="2"/>
      <c r="I381" s="2"/>
      <c r="J381" s="2"/>
      <c r="K381" s="2"/>
      <c r="L381" s="2"/>
      <c r="M381" s="2"/>
      <c r="N381" s="2"/>
      <c r="O381" s="2" t="s">
        <v>52</v>
      </c>
      <c r="P381" s="2"/>
      <c r="Q381" s="2"/>
      <c r="R381" s="2"/>
      <c r="S381" s="2"/>
      <c r="T381" s="2"/>
      <c r="U381" s="2" t="s">
        <v>2073</v>
      </c>
      <c r="V381" s="2"/>
    </row>
    <row r="382" customFormat="false" ht="23.85" hidden="false" customHeight="false" outlineLevel="0" collapsed="false">
      <c r="A382" s="2" t="s">
        <v>2074</v>
      </c>
      <c r="B382" s="2" t="s">
        <v>1291</v>
      </c>
      <c r="C382" s="2" t="s">
        <v>2055</v>
      </c>
      <c r="D382" s="2"/>
      <c r="E382" s="2" t="s">
        <v>26</v>
      </c>
      <c r="F382" s="2" t="s">
        <v>1291</v>
      </c>
      <c r="G382" s="2" t="s">
        <v>1291</v>
      </c>
      <c r="H382" s="2"/>
      <c r="I382" s="2"/>
      <c r="J382" s="2"/>
      <c r="K382" s="2"/>
      <c r="L382" s="2"/>
      <c r="M382" s="2"/>
      <c r="N382" s="2"/>
      <c r="O382" s="2" t="s">
        <v>52</v>
      </c>
      <c r="P382" s="2"/>
      <c r="Q382" s="2"/>
      <c r="R382" s="2"/>
      <c r="S382" s="2"/>
      <c r="T382" s="2"/>
      <c r="U382" s="2" t="s">
        <v>2075</v>
      </c>
      <c r="V382" s="2"/>
    </row>
    <row r="383" customFormat="false" ht="35.05" hidden="false" customHeight="false" outlineLevel="0" collapsed="false">
      <c r="A383" s="2" t="s">
        <v>2076</v>
      </c>
      <c r="B383" s="2" t="s">
        <v>109</v>
      </c>
      <c r="C383" s="2" t="s">
        <v>2055</v>
      </c>
      <c r="D383" s="2"/>
      <c r="E383" s="2" t="s">
        <v>26</v>
      </c>
      <c r="F383" s="2" t="s">
        <v>109</v>
      </c>
      <c r="G383" s="2" t="s">
        <v>109</v>
      </c>
      <c r="H383" s="2"/>
      <c r="I383" s="2"/>
      <c r="J383" s="2"/>
      <c r="K383" s="2"/>
      <c r="L383" s="2"/>
      <c r="M383" s="2"/>
      <c r="N383" s="2"/>
      <c r="O383" s="2" t="s">
        <v>52</v>
      </c>
      <c r="P383" s="2"/>
      <c r="Q383" s="2"/>
      <c r="R383" s="2"/>
      <c r="S383" s="2"/>
      <c r="T383" s="2"/>
      <c r="U383" s="2" t="s">
        <v>2077</v>
      </c>
      <c r="V383" s="2"/>
    </row>
    <row r="384" customFormat="false" ht="23.85" hidden="false" customHeight="false" outlineLevel="0" collapsed="false">
      <c r="A384" s="2" t="s">
        <v>2078</v>
      </c>
      <c r="B384" s="2" t="s">
        <v>2079</v>
      </c>
      <c r="C384" s="2" t="s">
        <v>2055</v>
      </c>
      <c r="D384" s="2"/>
      <c r="E384" s="2" t="s">
        <v>26</v>
      </c>
      <c r="F384" s="2" t="s">
        <v>2079</v>
      </c>
      <c r="G384" s="2"/>
      <c r="H384" s="2"/>
      <c r="I384" s="2"/>
      <c r="J384" s="2"/>
      <c r="K384" s="2"/>
      <c r="L384" s="2"/>
      <c r="M384" s="2"/>
      <c r="N384" s="2"/>
      <c r="O384" s="2" t="s">
        <v>52</v>
      </c>
      <c r="P384" s="2"/>
      <c r="Q384" s="2"/>
      <c r="R384" s="2"/>
      <c r="S384" s="2"/>
      <c r="T384" s="2"/>
      <c r="U384" s="2" t="s">
        <v>2080</v>
      </c>
      <c r="V384" s="2"/>
    </row>
    <row r="385" customFormat="false" ht="35.05" hidden="false" customHeight="false" outlineLevel="0" collapsed="false">
      <c r="A385" s="2" t="s">
        <v>2081</v>
      </c>
      <c r="B385" s="2" t="s">
        <v>166</v>
      </c>
      <c r="C385" s="2" t="s">
        <v>2055</v>
      </c>
      <c r="D385" s="2"/>
      <c r="E385" s="2" t="s">
        <v>26</v>
      </c>
      <c r="F385" s="2" t="s">
        <v>166</v>
      </c>
      <c r="G385" s="2" t="s">
        <v>166</v>
      </c>
      <c r="H385" s="2"/>
      <c r="I385" s="2"/>
      <c r="J385" s="2"/>
      <c r="K385" s="2"/>
      <c r="L385" s="2"/>
      <c r="M385" s="2"/>
      <c r="N385" s="2"/>
      <c r="O385" s="2" t="s">
        <v>52</v>
      </c>
      <c r="P385" s="2"/>
      <c r="Q385" s="2"/>
      <c r="R385" s="2"/>
      <c r="S385" s="2"/>
      <c r="T385" s="2"/>
      <c r="U385" s="2" t="s">
        <v>2082</v>
      </c>
      <c r="V385" s="2"/>
    </row>
    <row r="386" customFormat="false" ht="15" hidden="false" customHeight="false" outlineLevel="0" collapsed="false">
      <c r="A386" s="2" t="s">
        <v>2083</v>
      </c>
      <c r="B386" s="2" t="s">
        <v>1262</v>
      </c>
      <c r="C386" s="2" t="s">
        <v>2055</v>
      </c>
      <c r="D386" s="2"/>
      <c r="E386" s="2" t="s">
        <v>26</v>
      </c>
      <c r="F386" s="2" t="s">
        <v>1262</v>
      </c>
      <c r="G386" s="2" t="s">
        <v>1262</v>
      </c>
      <c r="H386" s="2"/>
      <c r="I386" s="2"/>
      <c r="J386" s="2"/>
      <c r="K386" s="2"/>
      <c r="L386" s="2"/>
      <c r="M386" s="2"/>
      <c r="N386" s="2"/>
      <c r="O386" s="2" t="s">
        <v>52</v>
      </c>
      <c r="P386" s="2"/>
      <c r="Q386" s="2"/>
      <c r="R386" s="2"/>
      <c r="S386" s="2"/>
      <c r="T386" s="2"/>
      <c r="U386" s="2" t="s">
        <v>2084</v>
      </c>
      <c r="V386" s="2"/>
    </row>
    <row r="387" customFormat="false" ht="23.85" hidden="false" customHeight="false" outlineLevel="0" collapsed="false">
      <c r="A387" s="2" t="s">
        <v>2085</v>
      </c>
      <c r="B387" s="2" t="s">
        <v>68</v>
      </c>
      <c r="C387" s="2" t="s">
        <v>2055</v>
      </c>
      <c r="D387" s="2"/>
      <c r="E387" s="2" t="s">
        <v>26</v>
      </c>
      <c r="F387" s="2" t="s">
        <v>68</v>
      </c>
      <c r="G387" s="2" t="s">
        <v>68</v>
      </c>
      <c r="H387" s="2"/>
      <c r="I387" s="2"/>
      <c r="J387" s="2"/>
      <c r="K387" s="2"/>
      <c r="L387" s="2"/>
      <c r="M387" s="2"/>
      <c r="N387" s="2"/>
      <c r="O387" s="2" t="s">
        <v>52</v>
      </c>
      <c r="P387" s="2"/>
      <c r="Q387" s="2"/>
      <c r="R387" s="2"/>
      <c r="S387" s="2"/>
      <c r="T387" s="2"/>
      <c r="U387" s="2" t="s">
        <v>2086</v>
      </c>
      <c r="V387" s="2"/>
    </row>
    <row r="388" customFormat="false" ht="35.05" hidden="false" customHeight="false" outlineLevel="0" collapsed="false">
      <c r="A388" s="2" t="s">
        <v>2087</v>
      </c>
      <c r="B388" s="2" t="s">
        <v>451</v>
      </c>
      <c r="C388" s="2" t="s">
        <v>2055</v>
      </c>
      <c r="D388" s="2"/>
      <c r="E388" s="2" t="s">
        <v>26</v>
      </c>
      <c r="F388" s="2" t="s">
        <v>451</v>
      </c>
      <c r="G388" s="2" t="s">
        <v>451</v>
      </c>
      <c r="H388" s="2"/>
      <c r="I388" s="2"/>
      <c r="J388" s="2"/>
      <c r="K388" s="2"/>
      <c r="L388" s="2"/>
      <c r="M388" s="2"/>
      <c r="N388" s="2"/>
      <c r="O388" s="2" t="s">
        <v>52</v>
      </c>
      <c r="P388" s="2"/>
      <c r="Q388" s="2"/>
      <c r="R388" s="2"/>
      <c r="S388" s="2"/>
      <c r="T388" s="2"/>
      <c r="U388" s="2" t="s">
        <v>2088</v>
      </c>
      <c r="V388" s="2"/>
    </row>
    <row r="389" customFormat="false" ht="35.05" hidden="false" customHeight="false" outlineLevel="0" collapsed="false">
      <c r="A389" s="2" t="s">
        <v>2089</v>
      </c>
      <c r="B389" s="2" t="s">
        <v>93</v>
      </c>
      <c r="C389" s="2" t="s">
        <v>2055</v>
      </c>
      <c r="D389" s="2"/>
      <c r="E389" s="2" t="s">
        <v>26</v>
      </c>
      <c r="F389" s="2" t="s">
        <v>93</v>
      </c>
      <c r="G389" s="2" t="s">
        <v>93</v>
      </c>
      <c r="H389" s="2"/>
      <c r="I389" s="2"/>
      <c r="J389" s="2"/>
      <c r="K389" s="2"/>
      <c r="L389" s="2"/>
      <c r="M389" s="2"/>
      <c r="N389" s="2"/>
      <c r="O389" s="2" t="s">
        <v>52</v>
      </c>
      <c r="P389" s="2"/>
      <c r="Q389" s="2"/>
      <c r="R389" s="2"/>
      <c r="S389" s="2"/>
      <c r="T389" s="2"/>
      <c r="U389" s="2" t="s">
        <v>2090</v>
      </c>
      <c r="V389" s="2"/>
    </row>
    <row r="390" customFormat="false" ht="46.25" hidden="false" customHeight="false" outlineLevel="0" collapsed="false">
      <c r="A390" s="2" t="s">
        <v>2091</v>
      </c>
      <c r="B390" s="2" t="s">
        <v>129</v>
      </c>
      <c r="C390" s="2" t="s">
        <v>2055</v>
      </c>
      <c r="D390" s="2"/>
      <c r="E390" s="2" t="s">
        <v>26</v>
      </c>
      <c r="F390" s="2" t="s">
        <v>129</v>
      </c>
      <c r="G390" s="2" t="s">
        <v>129</v>
      </c>
      <c r="H390" s="2"/>
      <c r="I390" s="2"/>
      <c r="J390" s="2"/>
      <c r="K390" s="2"/>
      <c r="L390" s="2"/>
      <c r="M390" s="2"/>
      <c r="N390" s="2"/>
      <c r="O390" s="2" t="s">
        <v>52</v>
      </c>
      <c r="P390" s="2"/>
      <c r="Q390" s="2"/>
      <c r="R390" s="2"/>
      <c r="S390" s="2"/>
      <c r="T390" s="2"/>
      <c r="U390" s="2" t="s">
        <v>2092</v>
      </c>
      <c r="V390" s="2"/>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1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14"/>
    <col collapsed="false" customWidth="true" hidden="false" outlineLevel="0" max="3" min="3" style="0" width="16"/>
    <col collapsed="false" customWidth="true" hidden="false" outlineLevel="0" max="4" min="4" style="0" width="28"/>
    <col collapsed="false" customWidth="true" hidden="false" outlineLevel="0" max="5" min="5" style="0" width="14"/>
    <col collapsed="false" customWidth="true" hidden="false" outlineLevel="0" max="6" min="6" style="0" width="22"/>
    <col collapsed="false" customWidth="true" hidden="false" outlineLevel="0" max="7" min="7" style="0" width="70"/>
    <col collapsed="false" customWidth="true" hidden="false" outlineLevel="0" max="8" min="8" style="0" width="14"/>
  </cols>
  <sheetData>
    <row r="1" customFormat="false" ht="15" hidden="false" customHeight="false" outlineLevel="0" collapsed="false">
      <c r="A1" s="3" t="s">
        <v>2093</v>
      </c>
      <c r="B1" s="3" t="s">
        <v>2094</v>
      </c>
      <c r="C1" s="3" t="s">
        <v>2095</v>
      </c>
      <c r="D1" s="3" t="s">
        <v>2096</v>
      </c>
      <c r="E1" s="3" t="s">
        <v>2097</v>
      </c>
      <c r="F1" s="3" t="s">
        <v>2098</v>
      </c>
      <c r="G1" s="3" t="s">
        <v>41</v>
      </c>
      <c r="H1" s="3" t="s">
        <v>2099</v>
      </c>
    </row>
    <row r="2" customFormat="false" ht="15" hidden="false" customHeight="false" outlineLevel="0" collapsed="false">
      <c r="A2" s="2" t="s">
        <v>62</v>
      </c>
      <c r="B2" s="2" t="s">
        <v>61</v>
      </c>
      <c r="C2" s="2" t="s">
        <v>2100</v>
      </c>
      <c r="D2" s="2" t="s">
        <v>257</v>
      </c>
      <c r="E2" s="2" t="s">
        <v>256</v>
      </c>
      <c r="F2" s="2" t="s">
        <v>2101</v>
      </c>
      <c r="G2" s="2" t="s">
        <v>2102</v>
      </c>
      <c r="H2" s="2" t="s">
        <v>2103</v>
      </c>
    </row>
    <row r="3" customFormat="false" ht="15" hidden="false" customHeight="false" outlineLevel="0" collapsed="false">
      <c r="A3" s="2" t="s">
        <v>62</v>
      </c>
      <c r="B3" s="2" t="s">
        <v>61</v>
      </c>
      <c r="C3" s="2" t="s">
        <v>2100</v>
      </c>
      <c r="D3" s="2" t="s">
        <v>386</v>
      </c>
      <c r="E3" s="2" t="s">
        <v>385</v>
      </c>
      <c r="F3" s="2" t="s">
        <v>2101</v>
      </c>
      <c r="G3" s="2" t="s">
        <v>2104</v>
      </c>
      <c r="H3" s="2" t="s">
        <v>2103</v>
      </c>
    </row>
    <row r="4" customFormat="false" ht="15" hidden="false" customHeight="false" outlineLevel="0" collapsed="false">
      <c r="A4" s="2" t="s">
        <v>62</v>
      </c>
      <c r="B4" s="2" t="s">
        <v>61</v>
      </c>
      <c r="C4" s="2" t="s">
        <v>2100</v>
      </c>
      <c r="D4" s="2" t="s">
        <v>203</v>
      </c>
      <c r="E4" s="2" t="s">
        <v>202</v>
      </c>
      <c r="F4" s="2" t="s">
        <v>2101</v>
      </c>
      <c r="G4" s="2" t="s">
        <v>2105</v>
      </c>
      <c r="H4" s="2" t="s">
        <v>2103</v>
      </c>
    </row>
    <row r="5" customFormat="false" ht="15" hidden="false" customHeight="false" outlineLevel="0" collapsed="false">
      <c r="A5" s="2" t="s">
        <v>44</v>
      </c>
      <c r="B5" s="2" t="s">
        <v>43</v>
      </c>
      <c r="C5" s="2" t="s">
        <v>2100</v>
      </c>
      <c r="D5" s="2" t="s">
        <v>83</v>
      </c>
      <c r="E5" s="2" t="s">
        <v>82</v>
      </c>
      <c r="F5" s="2" t="s">
        <v>2106</v>
      </c>
      <c r="G5" s="2" t="s">
        <v>2107</v>
      </c>
      <c r="H5" s="2" t="s">
        <v>2103</v>
      </c>
    </row>
    <row r="6" customFormat="false" ht="23.85" hidden="false" customHeight="false" outlineLevel="0" collapsed="false">
      <c r="A6" s="2" t="s">
        <v>83</v>
      </c>
      <c r="B6" s="2" t="s">
        <v>82</v>
      </c>
      <c r="C6" s="2" t="s">
        <v>2100</v>
      </c>
      <c r="D6" s="2" t="s">
        <v>257</v>
      </c>
      <c r="E6" s="2" t="s">
        <v>256</v>
      </c>
      <c r="F6" s="2" t="s">
        <v>2108</v>
      </c>
      <c r="G6" s="2" t="s">
        <v>2109</v>
      </c>
      <c r="H6" s="2" t="s">
        <v>2103</v>
      </c>
    </row>
    <row r="7" customFormat="false" ht="15" hidden="false" customHeight="false" outlineLevel="0" collapsed="false">
      <c r="A7" s="2" t="s">
        <v>71</v>
      </c>
      <c r="B7" s="2" t="s">
        <v>70</v>
      </c>
      <c r="C7" s="2" t="s">
        <v>2100</v>
      </c>
      <c r="D7" s="2" t="s">
        <v>285</v>
      </c>
      <c r="E7" s="2" t="s">
        <v>284</v>
      </c>
      <c r="F7" s="2" t="s">
        <v>2110</v>
      </c>
      <c r="G7" s="2" t="s">
        <v>2111</v>
      </c>
      <c r="H7" s="2" t="s">
        <v>2103</v>
      </c>
    </row>
    <row r="8" customFormat="false" ht="15" hidden="false" customHeight="false" outlineLevel="0" collapsed="false">
      <c r="A8" s="2" t="s">
        <v>71</v>
      </c>
      <c r="B8" s="2" t="s">
        <v>70</v>
      </c>
      <c r="C8" s="2" t="s">
        <v>2100</v>
      </c>
      <c r="D8" s="2" t="s">
        <v>879</v>
      </c>
      <c r="E8" s="2" t="s">
        <v>878</v>
      </c>
      <c r="F8" s="2" t="s">
        <v>2110</v>
      </c>
      <c r="G8" s="2" t="s">
        <v>2112</v>
      </c>
      <c r="H8" s="2" t="s">
        <v>2103</v>
      </c>
    </row>
    <row r="9" customFormat="false" ht="15" hidden="false" customHeight="false" outlineLevel="0" collapsed="false">
      <c r="A9" s="2" t="s">
        <v>92</v>
      </c>
      <c r="B9" s="2" t="s">
        <v>91</v>
      </c>
      <c r="C9" s="2" t="s">
        <v>2100</v>
      </c>
      <c r="D9" s="2" t="s">
        <v>934</v>
      </c>
      <c r="E9" s="2" t="s">
        <v>933</v>
      </c>
      <c r="F9" s="2" t="s">
        <v>2110</v>
      </c>
      <c r="G9" s="2" t="s">
        <v>2113</v>
      </c>
      <c r="H9" s="2" t="s">
        <v>2103</v>
      </c>
    </row>
    <row r="10" customFormat="false" ht="15" hidden="false" customHeight="false" outlineLevel="0" collapsed="false">
      <c r="A10" s="2" t="s">
        <v>92</v>
      </c>
      <c r="B10" s="2" t="s">
        <v>91</v>
      </c>
      <c r="C10" s="2" t="s">
        <v>2100</v>
      </c>
      <c r="D10" s="2" t="s">
        <v>1041</v>
      </c>
      <c r="E10" s="2" t="s">
        <v>1040</v>
      </c>
      <c r="F10" s="2" t="s">
        <v>2114</v>
      </c>
      <c r="G10" s="2"/>
      <c r="H10" s="2" t="s">
        <v>2103</v>
      </c>
    </row>
    <row r="11" customFormat="false" ht="15" hidden="false" customHeight="false" outlineLevel="0" collapsed="false">
      <c r="A11" s="2" t="s">
        <v>113</v>
      </c>
      <c r="B11" s="2" t="s">
        <v>112</v>
      </c>
      <c r="C11" s="2" t="s">
        <v>2100</v>
      </c>
      <c r="D11" s="2" t="s">
        <v>1129</v>
      </c>
      <c r="E11" s="2" t="s">
        <v>1128</v>
      </c>
      <c r="F11" s="2" t="s">
        <v>2101</v>
      </c>
      <c r="G11" s="2" t="s">
        <v>2115</v>
      </c>
      <c r="H11" s="2" t="s">
        <v>2103</v>
      </c>
    </row>
    <row r="12" customFormat="false" ht="15" hidden="false" customHeight="false" outlineLevel="0" collapsed="false">
      <c r="A12" s="2" t="s">
        <v>113</v>
      </c>
      <c r="B12" s="2" t="s">
        <v>112</v>
      </c>
      <c r="C12" s="2" t="s">
        <v>2100</v>
      </c>
      <c r="D12" s="2" t="s">
        <v>550</v>
      </c>
      <c r="E12" s="2" t="s">
        <v>549</v>
      </c>
      <c r="F12" s="2" t="s">
        <v>2101</v>
      </c>
      <c r="G12" s="2"/>
      <c r="H12" s="2" t="s">
        <v>2103</v>
      </c>
    </row>
    <row r="13" customFormat="false" ht="15" hidden="false" customHeight="false" outlineLevel="0" collapsed="false">
      <c r="A13" s="2" t="s">
        <v>113</v>
      </c>
      <c r="B13" s="2" t="s">
        <v>112</v>
      </c>
      <c r="C13" s="2" t="s">
        <v>2100</v>
      </c>
      <c r="D13" s="2" t="s">
        <v>954</v>
      </c>
      <c r="E13" s="2" t="s">
        <v>953</v>
      </c>
      <c r="F13" s="2" t="s">
        <v>2101</v>
      </c>
      <c r="G13" s="2" t="s">
        <v>2116</v>
      </c>
      <c r="H13" s="2" t="s">
        <v>2103</v>
      </c>
    </row>
    <row r="14" customFormat="false" ht="15" hidden="false" customHeight="false" outlineLevel="0" collapsed="false">
      <c r="A14" s="2" t="s">
        <v>113</v>
      </c>
      <c r="B14" s="2" t="s">
        <v>112</v>
      </c>
      <c r="C14" s="2" t="s">
        <v>1759</v>
      </c>
      <c r="D14" s="2" t="s">
        <v>1905</v>
      </c>
      <c r="E14" s="2" t="s">
        <v>1904</v>
      </c>
      <c r="F14" s="2" t="s">
        <v>2117</v>
      </c>
      <c r="G14" s="2" t="s">
        <v>2118</v>
      </c>
      <c r="H14" s="2" t="s">
        <v>2119</v>
      </c>
    </row>
    <row r="15" customFormat="false" ht="15" hidden="false" customHeight="false" outlineLevel="0" collapsed="false">
      <c r="A15" s="2" t="s">
        <v>98</v>
      </c>
      <c r="B15" s="2" t="s">
        <v>97</v>
      </c>
      <c r="C15" s="2" t="s">
        <v>1759</v>
      </c>
      <c r="D15" s="2" t="s">
        <v>1867</v>
      </c>
      <c r="E15" s="2" t="s">
        <v>1866</v>
      </c>
      <c r="F15" s="2" t="s">
        <v>2120</v>
      </c>
      <c r="G15" s="2" t="s">
        <v>2121</v>
      </c>
      <c r="H15" s="2" t="s">
        <v>2119</v>
      </c>
    </row>
    <row r="16" customFormat="false" ht="23.85" hidden="false" customHeight="false" outlineLevel="0" collapsed="false">
      <c r="A16" s="2" t="s">
        <v>102</v>
      </c>
      <c r="B16" s="2" t="s">
        <v>101</v>
      </c>
      <c r="C16" s="2" t="s">
        <v>2122</v>
      </c>
      <c r="D16" s="2" t="s">
        <v>1786</v>
      </c>
      <c r="E16" s="2" t="s">
        <v>1785</v>
      </c>
      <c r="F16" s="2" t="s">
        <v>2123</v>
      </c>
      <c r="G16" s="2" t="s">
        <v>2124</v>
      </c>
      <c r="H16" s="2" t="s">
        <v>2119</v>
      </c>
    </row>
    <row r="17" customFormat="false" ht="15" hidden="false" customHeight="false" outlineLevel="0" collapsed="false">
      <c r="A17" s="2" t="s">
        <v>83</v>
      </c>
      <c r="B17" s="2" t="s">
        <v>82</v>
      </c>
      <c r="C17" s="2" t="s">
        <v>1759</v>
      </c>
      <c r="D17" s="2" t="s">
        <v>1772</v>
      </c>
      <c r="E17" s="2" t="s">
        <v>1771</v>
      </c>
      <c r="F17" s="2" t="s">
        <v>2108</v>
      </c>
      <c r="G17" s="2" t="s">
        <v>2125</v>
      </c>
      <c r="H17" s="2" t="s">
        <v>2119</v>
      </c>
    </row>
    <row r="18" customFormat="false" ht="15" hidden="false" customHeight="false" outlineLevel="0" collapsed="false">
      <c r="A18" s="2" t="s">
        <v>83</v>
      </c>
      <c r="B18" s="2" t="s">
        <v>82</v>
      </c>
      <c r="C18" s="2" t="s">
        <v>2126</v>
      </c>
      <c r="D18" s="2" t="s">
        <v>1836</v>
      </c>
      <c r="E18" s="2" t="s">
        <v>1835</v>
      </c>
      <c r="F18" s="2" t="s">
        <v>2108</v>
      </c>
      <c r="G18" s="2" t="s">
        <v>2127</v>
      </c>
      <c r="H18" s="2" t="s">
        <v>2119</v>
      </c>
    </row>
    <row r="19" customFormat="false" ht="15" hidden="false" customHeight="false" outlineLevel="0" collapsed="false">
      <c r="A19" s="2" t="s">
        <v>57</v>
      </c>
      <c r="B19" s="2" t="s">
        <v>56</v>
      </c>
      <c r="C19" s="2" t="s">
        <v>1759</v>
      </c>
      <c r="D19" s="2" t="s">
        <v>1772</v>
      </c>
      <c r="E19" s="2" t="s">
        <v>1771</v>
      </c>
      <c r="F19" s="2" t="s">
        <v>2101</v>
      </c>
      <c r="G19" s="2" t="s">
        <v>2128</v>
      </c>
      <c r="H19" s="2" t="s">
        <v>2119</v>
      </c>
    </row>
    <row r="20" customFormat="false" ht="15" hidden="false" customHeight="false" outlineLevel="0" collapsed="false">
      <c r="A20" s="2" t="s">
        <v>57</v>
      </c>
      <c r="B20" s="2" t="s">
        <v>56</v>
      </c>
      <c r="C20" s="2" t="s">
        <v>2126</v>
      </c>
      <c r="D20" s="2" t="s">
        <v>1836</v>
      </c>
      <c r="E20" s="2" t="s">
        <v>1835</v>
      </c>
      <c r="F20" s="2" t="s">
        <v>2101</v>
      </c>
      <c r="G20" s="2" t="s">
        <v>2129</v>
      </c>
      <c r="H20" s="2" t="s">
        <v>2119</v>
      </c>
    </row>
    <row r="21" customFormat="false" ht="15" hidden="false" customHeight="false" outlineLevel="0" collapsed="false">
      <c r="A21" s="2" t="s">
        <v>108</v>
      </c>
      <c r="B21" s="2" t="s">
        <v>107</v>
      </c>
      <c r="C21" s="2" t="s">
        <v>1759</v>
      </c>
      <c r="D21" s="2" t="s">
        <v>1772</v>
      </c>
      <c r="E21" s="2" t="s">
        <v>1771</v>
      </c>
      <c r="F21" s="2" t="s">
        <v>2101</v>
      </c>
      <c r="G21" s="2" t="s">
        <v>2130</v>
      </c>
      <c r="H21" s="2" t="s">
        <v>2119</v>
      </c>
    </row>
    <row r="22" customFormat="false" ht="15" hidden="false" customHeight="false" outlineLevel="0" collapsed="false">
      <c r="A22" s="2" t="s">
        <v>77</v>
      </c>
      <c r="B22" s="2" t="s">
        <v>76</v>
      </c>
      <c r="C22" s="2" t="s">
        <v>2126</v>
      </c>
      <c r="D22" s="2" t="s">
        <v>1766</v>
      </c>
      <c r="E22" s="2" t="s">
        <v>1765</v>
      </c>
      <c r="F22" s="2" t="s">
        <v>2131</v>
      </c>
      <c r="G22" s="2" t="s">
        <v>2132</v>
      </c>
      <c r="H22" s="2" t="s">
        <v>2119</v>
      </c>
    </row>
    <row r="23" customFormat="false" ht="15" hidden="false" customHeight="false" outlineLevel="0" collapsed="false">
      <c r="A23" s="2" t="s">
        <v>77</v>
      </c>
      <c r="B23" s="2" t="s">
        <v>76</v>
      </c>
      <c r="C23" s="2" t="s">
        <v>2126</v>
      </c>
      <c r="D23" s="2" t="s">
        <v>1833</v>
      </c>
      <c r="E23" s="2" t="s">
        <v>1832</v>
      </c>
      <c r="F23" s="2" t="s">
        <v>2101</v>
      </c>
      <c r="G23" s="2" t="s">
        <v>2133</v>
      </c>
      <c r="H23" s="2" t="s">
        <v>2119</v>
      </c>
    </row>
    <row r="24" customFormat="false" ht="15" hidden="false" customHeight="false" outlineLevel="0" collapsed="false">
      <c r="A24" s="2" t="s">
        <v>66</v>
      </c>
      <c r="B24" s="2" t="s">
        <v>65</v>
      </c>
      <c r="C24" s="2" t="s">
        <v>2126</v>
      </c>
      <c r="D24" s="2" t="s">
        <v>1833</v>
      </c>
      <c r="E24" s="2" t="s">
        <v>1832</v>
      </c>
      <c r="F24" s="2" t="s">
        <v>2134</v>
      </c>
      <c r="G24" s="2" t="s">
        <v>2135</v>
      </c>
      <c r="H24" s="2" t="s">
        <v>2119</v>
      </c>
    </row>
    <row r="25" customFormat="false" ht="15" hidden="false" customHeight="false" outlineLevel="0" collapsed="false">
      <c r="A25" s="2" t="s">
        <v>1244</v>
      </c>
      <c r="B25" s="2" t="s">
        <v>1243</v>
      </c>
      <c r="C25" s="2" t="s">
        <v>2136</v>
      </c>
      <c r="D25" s="2" t="s">
        <v>1833</v>
      </c>
      <c r="E25" s="2" t="s">
        <v>1832</v>
      </c>
      <c r="F25" s="2" t="s">
        <v>2114</v>
      </c>
      <c r="G25" s="2"/>
      <c r="H25" s="2" t="s">
        <v>2137</v>
      </c>
    </row>
    <row r="26" customFormat="false" ht="15" hidden="false" customHeight="false" outlineLevel="0" collapsed="false">
      <c r="A26" s="2" t="s">
        <v>1244</v>
      </c>
      <c r="B26" s="2" t="s">
        <v>1243</v>
      </c>
      <c r="C26" s="2" t="s">
        <v>2138</v>
      </c>
      <c r="D26" s="2" t="s">
        <v>77</v>
      </c>
      <c r="E26" s="2" t="s">
        <v>76</v>
      </c>
      <c r="F26" s="2" t="s">
        <v>2101</v>
      </c>
      <c r="G26" s="2" t="s">
        <v>2139</v>
      </c>
      <c r="H26" s="2" t="s">
        <v>2137</v>
      </c>
    </row>
    <row r="27" customFormat="false" ht="15" hidden="false" customHeight="false" outlineLevel="0" collapsed="false">
      <c r="A27" s="2" t="s">
        <v>1244</v>
      </c>
      <c r="B27" s="2" t="s">
        <v>1243</v>
      </c>
      <c r="C27" s="2" t="s">
        <v>2138</v>
      </c>
      <c r="D27" s="2" t="s">
        <v>66</v>
      </c>
      <c r="E27" s="2" t="s">
        <v>65</v>
      </c>
      <c r="F27" s="2" t="s">
        <v>2140</v>
      </c>
      <c r="G27" s="2" t="s">
        <v>2141</v>
      </c>
      <c r="H27" s="2" t="s">
        <v>2137</v>
      </c>
    </row>
    <row r="28" customFormat="false" ht="15" hidden="false" customHeight="false" outlineLevel="0" collapsed="false">
      <c r="A28" s="2" t="s">
        <v>1244</v>
      </c>
      <c r="B28" s="2" t="s">
        <v>1243</v>
      </c>
      <c r="C28" s="2" t="s">
        <v>2138</v>
      </c>
      <c r="D28" s="2" t="s">
        <v>1255</v>
      </c>
      <c r="E28" s="2" t="s">
        <v>1254</v>
      </c>
      <c r="F28" s="2" t="s">
        <v>2134</v>
      </c>
      <c r="G28" s="2" t="s">
        <v>2142</v>
      </c>
      <c r="H28" s="2" t="s">
        <v>2137</v>
      </c>
    </row>
    <row r="29" customFormat="false" ht="15" hidden="false" customHeight="false" outlineLevel="0" collapsed="false">
      <c r="A29" s="2" t="s">
        <v>1244</v>
      </c>
      <c r="B29" s="2" t="s">
        <v>1243</v>
      </c>
      <c r="C29" s="2" t="s">
        <v>2138</v>
      </c>
      <c r="D29" s="2" t="s">
        <v>1300</v>
      </c>
      <c r="E29" s="2" t="s">
        <v>1299</v>
      </c>
      <c r="F29" s="2" t="s">
        <v>2117</v>
      </c>
      <c r="G29" s="2" t="s">
        <v>2143</v>
      </c>
      <c r="H29" s="2" t="s">
        <v>2137</v>
      </c>
    </row>
    <row r="30" customFormat="false" ht="15" hidden="false" customHeight="false" outlineLevel="0" collapsed="false">
      <c r="A30" s="2" t="s">
        <v>1244</v>
      </c>
      <c r="B30" s="2" t="s">
        <v>1243</v>
      </c>
      <c r="C30" s="2" t="s">
        <v>2138</v>
      </c>
      <c r="D30" s="2" t="s">
        <v>741</v>
      </c>
      <c r="E30" s="2" t="s">
        <v>740</v>
      </c>
      <c r="F30" s="2" t="s">
        <v>2144</v>
      </c>
      <c r="G30" s="2" t="s">
        <v>2145</v>
      </c>
      <c r="H30" s="2" t="s">
        <v>2137</v>
      </c>
    </row>
    <row r="31" customFormat="false" ht="15" hidden="false" customHeight="false" outlineLevel="0" collapsed="false">
      <c r="A31" s="2" t="s">
        <v>77</v>
      </c>
      <c r="B31" s="2" t="s">
        <v>76</v>
      </c>
      <c r="C31" s="2" t="s">
        <v>2146</v>
      </c>
      <c r="D31" s="2" t="s">
        <v>66</v>
      </c>
      <c r="E31" s="2" t="s">
        <v>65</v>
      </c>
      <c r="F31" s="2" t="s">
        <v>2114</v>
      </c>
      <c r="G31" s="2" t="s">
        <v>2147</v>
      </c>
      <c r="H31" s="2" t="s">
        <v>2119</v>
      </c>
    </row>
    <row r="32" customFormat="false" ht="15" hidden="false" customHeight="false" outlineLevel="0" collapsed="false">
      <c r="A32" s="2" t="s">
        <v>1251</v>
      </c>
      <c r="B32" s="2" t="s">
        <v>1250</v>
      </c>
      <c r="C32" s="2" t="s">
        <v>2136</v>
      </c>
      <c r="D32" s="2" t="s">
        <v>77</v>
      </c>
      <c r="E32" s="2" t="s">
        <v>76</v>
      </c>
      <c r="F32" s="2" t="s">
        <v>2148</v>
      </c>
      <c r="G32" s="2"/>
      <c r="H32" s="2" t="s">
        <v>2137</v>
      </c>
    </row>
    <row r="33" customFormat="false" ht="15" hidden="false" customHeight="false" outlineLevel="0" collapsed="false">
      <c r="A33" s="2" t="s">
        <v>1251</v>
      </c>
      <c r="B33" s="2" t="s">
        <v>1250</v>
      </c>
      <c r="C33" s="2" t="s">
        <v>2149</v>
      </c>
      <c r="D33" s="2" t="s">
        <v>1377</v>
      </c>
      <c r="E33" s="2" t="s">
        <v>1376</v>
      </c>
      <c r="F33" s="2" t="s">
        <v>2150</v>
      </c>
      <c r="G33" s="2"/>
      <c r="H33" s="2" t="s">
        <v>2137</v>
      </c>
    </row>
    <row r="34" customFormat="false" ht="15" hidden="false" customHeight="false" outlineLevel="0" collapsed="false">
      <c r="A34" s="2" t="s">
        <v>164</v>
      </c>
      <c r="B34" s="2" t="s">
        <v>163</v>
      </c>
      <c r="C34" s="2" t="s">
        <v>2149</v>
      </c>
      <c r="D34" s="2" t="s">
        <v>1377</v>
      </c>
      <c r="E34" s="2" t="s">
        <v>1376</v>
      </c>
      <c r="F34" s="2" t="s">
        <v>2150</v>
      </c>
      <c r="G34" s="2" t="s">
        <v>2151</v>
      </c>
      <c r="H34" s="2" t="s">
        <v>2137</v>
      </c>
    </row>
    <row r="35" customFormat="false" ht="23.85" hidden="false" customHeight="false" outlineLevel="0" collapsed="false">
      <c r="A35" s="2" t="s">
        <v>835</v>
      </c>
      <c r="B35" s="2" t="s">
        <v>834</v>
      </c>
      <c r="C35" s="2" t="s">
        <v>2136</v>
      </c>
      <c r="D35" s="2" t="s">
        <v>57</v>
      </c>
      <c r="E35" s="2" t="s">
        <v>56</v>
      </c>
      <c r="F35" s="2" t="s">
        <v>2152</v>
      </c>
      <c r="G35" s="2"/>
      <c r="H35" s="2" t="s">
        <v>2137</v>
      </c>
    </row>
    <row r="36" customFormat="false" ht="15" hidden="false" customHeight="false" outlineLevel="0" collapsed="false">
      <c r="A36" s="2" t="s">
        <v>821</v>
      </c>
      <c r="B36" s="2" t="s">
        <v>820</v>
      </c>
      <c r="C36" s="2" t="s">
        <v>2136</v>
      </c>
      <c r="D36" s="2" t="s">
        <v>1836</v>
      </c>
      <c r="E36" s="2" t="s">
        <v>1835</v>
      </c>
      <c r="F36" s="2" t="s">
        <v>2114</v>
      </c>
      <c r="G36" s="2" t="s">
        <v>2153</v>
      </c>
      <c r="H36" s="2" t="s">
        <v>2137</v>
      </c>
    </row>
    <row r="37" customFormat="false" ht="15" hidden="false" customHeight="false" outlineLevel="0" collapsed="false">
      <c r="A37" s="2" t="s">
        <v>821</v>
      </c>
      <c r="B37" s="2" t="s">
        <v>820</v>
      </c>
      <c r="C37" s="2" t="s">
        <v>2138</v>
      </c>
      <c r="D37" s="2" t="s">
        <v>83</v>
      </c>
      <c r="E37" s="2" t="s">
        <v>82</v>
      </c>
      <c r="F37" s="2" t="s">
        <v>2108</v>
      </c>
      <c r="G37" s="2" t="s">
        <v>2125</v>
      </c>
      <c r="H37" s="2" t="s">
        <v>2137</v>
      </c>
    </row>
    <row r="38" customFormat="false" ht="15" hidden="false" customHeight="false" outlineLevel="0" collapsed="false">
      <c r="A38" s="2" t="s">
        <v>821</v>
      </c>
      <c r="B38" s="2" t="s">
        <v>820</v>
      </c>
      <c r="C38" s="2" t="s">
        <v>2138</v>
      </c>
      <c r="D38" s="2" t="s">
        <v>57</v>
      </c>
      <c r="E38" s="2" t="s">
        <v>56</v>
      </c>
      <c r="F38" s="2" t="s">
        <v>2101</v>
      </c>
      <c r="G38" s="2" t="s">
        <v>2128</v>
      </c>
      <c r="H38" s="2" t="s">
        <v>2137</v>
      </c>
    </row>
    <row r="39" customFormat="false" ht="15" hidden="false" customHeight="false" outlineLevel="0" collapsed="false">
      <c r="A39" s="2" t="s">
        <v>821</v>
      </c>
      <c r="B39" s="2" t="s">
        <v>820</v>
      </c>
      <c r="C39" s="2" t="s">
        <v>2138</v>
      </c>
      <c r="D39" s="2" t="s">
        <v>257</v>
      </c>
      <c r="E39" s="2" t="s">
        <v>256</v>
      </c>
      <c r="F39" s="2" t="s">
        <v>2134</v>
      </c>
      <c r="G39" s="2" t="s">
        <v>2154</v>
      </c>
      <c r="H39" s="2" t="s">
        <v>2137</v>
      </c>
    </row>
    <row r="40" customFormat="false" ht="15" hidden="false" customHeight="false" outlineLevel="0" collapsed="false">
      <c r="A40" s="2" t="s">
        <v>821</v>
      </c>
      <c r="B40" s="2" t="s">
        <v>820</v>
      </c>
      <c r="C40" s="2" t="s">
        <v>2138</v>
      </c>
      <c r="D40" s="2" t="s">
        <v>1324</v>
      </c>
      <c r="E40" s="2" t="s">
        <v>1323</v>
      </c>
      <c r="F40" s="2" t="s">
        <v>2144</v>
      </c>
      <c r="G40" s="2" t="s">
        <v>2155</v>
      </c>
      <c r="H40" s="2" t="s">
        <v>2137</v>
      </c>
    </row>
    <row r="41" customFormat="false" ht="15" hidden="false" customHeight="false" outlineLevel="0" collapsed="false">
      <c r="A41" s="2" t="s">
        <v>821</v>
      </c>
      <c r="B41" s="2" t="s">
        <v>820</v>
      </c>
      <c r="C41" s="2" t="s">
        <v>2138</v>
      </c>
      <c r="D41" s="2" t="s">
        <v>77</v>
      </c>
      <c r="E41" s="2" t="s">
        <v>76</v>
      </c>
      <c r="F41" s="2" t="s">
        <v>2156</v>
      </c>
      <c r="G41" s="2" t="s">
        <v>2157</v>
      </c>
      <c r="H41" s="2" t="s">
        <v>2137</v>
      </c>
    </row>
    <row r="42" customFormat="false" ht="15" hidden="false" customHeight="false" outlineLevel="0" collapsed="false">
      <c r="A42" s="2" t="s">
        <v>913</v>
      </c>
      <c r="B42" s="2" t="s">
        <v>912</v>
      </c>
      <c r="C42" s="2" t="s">
        <v>2158</v>
      </c>
      <c r="D42" s="2" t="s">
        <v>83</v>
      </c>
      <c r="E42" s="2" t="s">
        <v>82</v>
      </c>
      <c r="F42" s="2" t="s">
        <v>2159</v>
      </c>
      <c r="G42" s="2"/>
      <c r="H42" s="2" t="s">
        <v>2137</v>
      </c>
    </row>
    <row r="43" customFormat="false" ht="15" hidden="false" customHeight="false" outlineLevel="0" collapsed="false">
      <c r="A43" s="2" t="s">
        <v>913</v>
      </c>
      <c r="B43" s="2" t="s">
        <v>912</v>
      </c>
      <c r="C43" s="2" t="s">
        <v>2158</v>
      </c>
      <c r="D43" s="2" t="s">
        <v>1643</v>
      </c>
      <c r="E43" s="2" t="s">
        <v>1642</v>
      </c>
      <c r="F43" s="2" t="s">
        <v>2160</v>
      </c>
      <c r="G43" s="2" t="s">
        <v>2161</v>
      </c>
      <c r="H43" s="2" t="s">
        <v>2137</v>
      </c>
    </row>
    <row r="44" customFormat="false" ht="15" hidden="false" customHeight="false" outlineLevel="0" collapsed="false">
      <c r="A44" s="2" t="s">
        <v>119</v>
      </c>
      <c r="B44" s="2" t="s">
        <v>118</v>
      </c>
      <c r="C44" s="2" t="s">
        <v>2146</v>
      </c>
      <c r="D44" s="2" t="s">
        <v>257</v>
      </c>
      <c r="E44" s="2" t="s">
        <v>256</v>
      </c>
      <c r="F44" s="2" t="s">
        <v>2101</v>
      </c>
      <c r="G44" s="2" t="s">
        <v>2162</v>
      </c>
      <c r="H44" s="2" t="s">
        <v>2119</v>
      </c>
    </row>
    <row r="45" customFormat="false" ht="15" hidden="false" customHeight="false" outlineLevel="0" collapsed="false">
      <c r="A45" s="2" t="s">
        <v>164</v>
      </c>
      <c r="B45" s="2" t="s">
        <v>163</v>
      </c>
      <c r="C45" s="2" t="s">
        <v>2158</v>
      </c>
      <c r="D45" s="2" t="s">
        <v>119</v>
      </c>
      <c r="E45" s="2" t="s">
        <v>118</v>
      </c>
      <c r="F45" s="2" t="s">
        <v>2163</v>
      </c>
      <c r="G45" s="2" t="s">
        <v>2164</v>
      </c>
      <c r="H45" s="2" t="s">
        <v>2137</v>
      </c>
    </row>
    <row r="46" customFormat="false" ht="15" hidden="false" customHeight="false" outlineLevel="0" collapsed="false">
      <c r="A46" s="2" t="s">
        <v>126</v>
      </c>
      <c r="B46" s="2" t="s">
        <v>125</v>
      </c>
      <c r="C46" s="2" t="s">
        <v>2165</v>
      </c>
      <c r="D46" s="2" t="s">
        <v>228</v>
      </c>
      <c r="E46" s="2" t="s">
        <v>227</v>
      </c>
      <c r="F46" s="2" t="s">
        <v>2166</v>
      </c>
      <c r="G46" s="2" t="s">
        <v>2167</v>
      </c>
      <c r="H46" s="2" t="s">
        <v>2137</v>
      </c>
    </row>
    <row r="47" customFormat="false" ht="15" hidden="false" customHeight="false" outlineLevel="0" collapsed="false">
      <c r="A47" s="2" t="s">
        <v>192</v>
      </c>
      <c r="B47" s="2" t="s">
        <v>191</v>
      </c>
      <c r="C47" s="2" t="s">
        <v>2165</v>
      </c>
      <c r="D47" s="2" t="s">
        <v>257</v>
      </c>
      <c r="E47" s="2" t="s">
        <v>256</v>
      </c>
      <c r="F47" s="2" t="s">
        <v>2110</v>
      </c>
      <c r="G47" s="2" t="s">
        <v>2168</v>
      </c>
      <c r="H47" s="2" t="s">
        <v>2137</v>
      </c>
    </row>
    <row r="48" customFormat="false" ht="15" hidden="false" customHeight="false" outlineLevel="0" collapsed="false">
      <c r="A48" s="2" t="s">
        <v>264</v>
      </c>
      <c r="B48" s="2" t="s">
        <v>263</v>
      </c>
      <c r="C48" s="2" t="s">
        <v>2165</v>
      </c>
      <c r="D48" s="2" t="s">
        <v>386</v>
      </c>
      <c r="E48" s="2" t="s">
        <v>385</v>
      </c>
      <c r="F48" s="2" t="s">
        <v>2169</v>
      </c>
      <c r="G48" s="2" t="s">
        <v>2170</v>
      </c>
      <c r="H48" s="2" t="s">
        <v>2137</v>
      </c>
    </row>
    <row r="49" customFormat="false" ht="15" hidden="false" customHeight="false" outlineLevel="0" collapsed="false">
      <c r="A49" s="2" t="s">
        <v>296</v>
      </c>
      <c r="B49" s="2" t="s">
        <v>295</v>
      </c>
      <c r="C49" s="2" t="s">
        <v>2165</v>
      </c>
      <c r="D49" s="2" t="s">
        <v>393</v>
      </c>
      <c r="E49" s="2" t="s">
        <v>392</v>
      </c>
      <c r="F49" s="2" t="s">
        <v>2117</v>
      </c>
      <c r="G49" s="2" t="s">
        <v>2171</v>
      </c>
      <c r="H49" s="2" t="s">
        <v>2137</v>
      </c>
    </row>
    <row r="50" customFormat="false" ht="15" hidden="false" customHeight="false" outlineLevel="0" collapsed="false">
      <c r="A50" s="2" t="s">
        <v>203</v>
      </c>
      <c r="B50" s="2" t="s">
        <v>202</v>
      </c>
      <c r="C50" s="2" t="s">
        <v>2172</v>
      </c>
      <c r="D50" s="2" t="s">
        <v>368</v>
      </c>
      <c r="E50" s="2" t="s">
        <v>367</v>
      </c>
      <c r="F50" s="2" t="s">
        <v>2134</v>
      </c>
      <c r="G50" s="2" t="s">
        <v>2173</v>
      </c>
      <c r="H50" s="2" t="s">
        <v>2137</v>
      </c>
    </row>
    <row r="51" customFormat="false" ht="15" hidden="false" customHeight="false" outlineLevel="0" collapsed="false">
      <c r="A51" s="2" t="s">
        <v>368</v>
      </c>
      <c r="B51" s="2" t="s">
        <v>367</v>
      </c>
      <c r="C51" s="2" t="s">
        <v>2172</v>
      </c>
      <c r="D51" s="2" t="s">
        <v>543</v>
      </c>
      <c r="E51" s="2" t="s">
        <v>542</v>
      </c>
      <c r="F51" s="2" t="s">
        <v>2169</v>
      </c>
      <c r="G51" s="2" t="s">
        <v>2174</v>
      </c>
      <c r="H51" s="2" t="s">
        <v>2137</v>
      </c>
    </row>
    <row r="52" customFormat="false" ht="15" hidden="false" customHeight="false" outlineLevel="0" collapsed="false">
      <c r="A52" s="2" t="s">
        <v>368</v>
      </c>
      <c r="B52" s="2" t="s">
        <v>367</v>
      </c>
      <c r="C52" s="2" t="s">
        <v>2165</v>
      </c>
      <c r="D52" s="2" t="s">
        <v>1655</v>
      </c>
      <c r="E52" s="2" t="s">
        <v>1654</v>
      </c>
      <c r="F52" s="2" t="s">
        <v>2175</v>
      </c>
      <c r="G52" s="2" t="s">
        <v>2176</v>
      </c>
      <c r="H52" s="2" t="s">
        <v>2137</v>
      </c>
    </row>
    <row r="53" customFormat="false" ht="15" hidden="false" customHeight="false" outlineLevel="0" collapsed="false">
      <c r="A53" s="2" t="s">
        <v>257</v>
      </c>
      <c r="B53" s="2" t="s">
        <v>256</v>
      </c>
      <c r="C53" s="2" t="s">
        <v>2172</v>
      </c>
      <c r="D53" s="2" t="s">
        <v>879</v>
      </c>
      <c r="E53" s="2" t="s">
        <v>878</v>
      </c>
      <c r="F53" s="2" t="s">
        <v>2134</v>
      </c>
      <c r="G53" s="2" t="s">
        <v>2177</v>
      </c>
      <c r="H53" s="2" t="s">
        <v>2137</v>
      </c>
    </row>
    <row r="54" customFormat="false" ht="15" hidden="false" customHeight="false" outlineLevel="0" collapsed="false">
      <c r="A54" s="2" t="s">
        <v>285</v>
      </c>
      <c r="B54" s="2" t="s">
        <v>284</v>
      </c>
      <c r="C54" s="2" t="s">
        <v>2172</v>
      </c>
      <c r="D54" s="2" t="s">
        <v>257</v>
      </c>
      <c r="E54" s="2" t="s">
        <v>256</v>
      </c>
      <c r="F54" s="2" t="s">
        <v>2134</v>
      </c>
      <c r="G54" s="2" t="s">
        <v>2178</v>
      </c>
      <c r="H54" s="2" t="s">
        <v>2137</v>
      </c>
    </row>
    <row r="55" customFormat="false" ht="15" hidden="false" customHeight="false" outlineLevel="0" collapsed="false">
      <c r="A55" s="2" t="s">
        <v>257</v>
      </c>
      <c r="B55" s="2" t="s">
        <v>256</v>
      </c>
      <c r="C55" s="2" t="s">
        <v>2172</v>
      </c>
      <c r="D55" s="2" t="s">
        <v>285</v>
      </c>
      <c r="E55" s="2" t="s">
        <v>284</v>
      </c>
      <c r="F55" s="2" t="s">
        <v>2117</v>
      </c>
      <c r="G55" s="2" t="s">
        <v>2179</v>
      </c>
      <c r="H55" s="2" t="s">
        <v>2137</v>
      </c>
    </row>
    <row r="56" customFormat="false" ht="15" hidden="false" customHeight="false" outlineLevel="0" collapsed="false">
      <c r="A56" s="2" t="s">
        <v>192</v>
      </c>
      <c r="B56" s="2" t="s">
        <v>191</v>
      </c>
      <c r="C56" s="2" t="s">
        <v>2172</v>
      </c>
      <c r="D56" s="2" t="s">
        <v>285</v>
      </c>
      <c r="E56" s="2" t="s">
        <v>284</v>
      </c>
      <c r="F56" s="2" t="s">
        <v>2108</v>
      </c>
      <c r="G56" s="2" t="s">
        <v>2180</v>
      </c>
      <c r="H56" s="2" t="s">
        <v>2137</v>
      </c>
    </row>
    <row r="57" customFormat="false" ht="15" hidden="false" customHeight="false" outlineLevel="0" collapsed="false">
      <c r="A57" s="2" t="s">
        <v>257</v>
      </c>
      <c r="B57" s="2" t="s">
        <v>256</v>
      </c>
      <c r="C57" s="2" t="s">
        <v>2172</v>
      </c>
      <c r="D57" s="2" t="s">
        <v>645</v>
      </c>
      <c r="E57" s="2" t="s">
        <v>644</v>
      </c>
      <c r="F57" s="2" t="s">
        <v>2181</v>
      </c>
      <c r="G57" s="2" t="s">
        <v>2182</v>
      </c>
      <c r="H57" s="2" t="s">
        <v>2137</v>
      </c>
    </row>
    <row r="58" customFormat="false" ht="15" hidden="false" customHeight="false" outlineLevel="0" collapsed="false">
      <c r="A58" s="2" t="s">
        <v>497</v>
      </c>
      <c r="B58" s="2" t="s">
        <v>496</v>
      </c>
      <c r="C58" s="2" t="s">
        <v>2146</v>
      </c>
      <c r="D58" s="2" t="s">
        <v>257</v>
      </c>
      <c r="E58" s="2" t="s">
        <v>256</v>
      </c>
      <c r="F58" s="2" t="s">
        <v>2144</v>
      </c>
      <c r="G58" s="2" t="s">
        <v>2183</v>
      </c>
      <c r="H58" s="2" t="s">
        <v>2119</v>
      </c>
    </row>
    <row r="59" customFormat="false" ht="15" hidden="false" customHeight="false" outlineLevel="0" collapsed="false">
      <c r="A59" s="2" t="s">
        <v>257</v>
      </c>
      <c r="B59" s="2" t="s">
        <v>256</v>
      </c>
      <c r="C59" s="2" t="s">
        <v>2172</v>
      </c>
      <c r="D59" s="2" t="s">
        <v>1629</v>
      </c>
      <c r="E59" s="2" t="s">
        <v>1628</v>
      </c>
      <c r="F59" s="2" t="s">
        <v>2184</v>
      </c>
      <c r="G59" s="2" t="s">
        <v>2185</v>
      </c>
      <c r="H59" s="2" t="s">
        <v>2137</v>
      </c>
    </row>
    <row r="60" customFormat="false" ht="23.85" hidden="false" customHeight="false" outlineLevel="0" collapsed="false">
      <c r="A60" s="2" t="s">
        <v>192</v>
      </c>
      <c r="B60" s="2" t="s">
        <v>191</v>
      </c>
      <c r="C60" s="2" t="s">
        <v>2172</v>
      </c>
      <c r="D60" s="2" t="s">
        <v>1726</v>
      </c>
      <c r="E60" s="2" t="s">
        <v>1725</v>
      </c>
      <c r="F60" s="2" t="s">
        <v>2186</v>
      </c>
      <c r="G60" s="2" t="s">
        <v>2187</v>
      </c>
      <c r="H60" s="2" t="s">
        <v>2137</v>
      </c>
    </row>
    <row r="61" customFormat="false" ht="15" hidden="false" customHeight="false" outlineLevel="0" collapsed="false">
      <c r="A61" s="2" t="s">
        <v>257</v>
      </c>
      <c r="B61" s="2" t="s">
        <v>256</v>
      </c>
      <c r="C61" s="2" t="s">
        <v>2100</v>
      </c>
      <c r="D61" s="2" t="s">
        <v>1643</v>
      </c>
      <c r="E61" s="2" t="s">
        <v>1642</v>
      </c>
      <c r="F61" s="2" t="s">
        <v>2175</v>
      </c>
      <c r="G61" s="2" t="s">
        <v>2188</v>
      </c>
      <c r="H61" s="2" t="s">
        <v>2103</v>
      </c>
    </row>
    <row r="62" customFormat="false" ht="15" hidden="false" customHeight="false" outlineLevel="0" collapsed="false">
      <c r="A62" s="2" t="s">
        <v>550</v>
      </c>
      <c r="B62" s="2" t="s">
        <v>549</v>
      </c>
      <c r="C62" s="2" t="s">
        <v>2172</v>
      </c>
      <c r="D62" s="2" t="s">
        <v>622</v>
      </c>
      <c r="E62" s="2" t="s">
        <v>621</v>
      </c>
      <c r="F62" s="2" t="s">
        <v>2189</v>
      </c>
      <c r="G62" s="2" t="s">
        <v>2190</v>
      </c>
      <c r="H62" s="2" t="s">
        <v>2137</v>
      </c>
    </row>
    <row r="63" customFormat="false" ht="15" hidden="false" customHeight="false" outlineLevel="0" collapsed="false">
      <c r="A63" s="2" t="s">
        <v>386</v>
      </c>
      <c r="B63" s="2" t="s">
        <v>385</v>
      </c>
      <c r="C63" s="2" t="s">
        <v>2172</v>
      </c>
      <c r="D63" s="2" t="s">
        <v>622</v>
      </c>
      <c r="E63" s="2" t="s">
        <v>621</v>
      </c>
      <c r="F63" s="2" t="s">
        <v>2189</v>
      </c>
      <c r="G63" s="2" t="s">
        <v>240</v>
      </c>
      <c r="H63" s="2" t="s">
        <v>2137</v>
      </c>
    </row>
    <row r="64" customFormat="false" ht="15" hidden="false" customHeight="false" outlineLevel="0" collapsed="false">
      <c r="A64" s="2" t="s">
        <v>574</v>
      </c>
      <c r="B64" s="2" t="s">
        <v>573</v>
      </c>
      <c r="C64" s="2" t="s">
        <v>2172</v>
      </c>
      <c r="D64" s="2" t="s">
        <v>550</v>
      </c>
      <c r="E64" s="2" t="s">
        <v>549</v>
      </c>
      <c r="F64" s="2" t="s">
        <v>2191</v>
      </c>
      <c r="G64" s="2" t="s">
        <v>569</v>
      </c>
      <c r="H64" s="2" t="s">
        <v>2137</v>
      </c>
    </row>
    <row r="65" customFormat="false" ht="15" hidden="false" customHeight="false" outlineLevel="0" collapsed="false">
      <c r="A65" s="2" t="s">
        <v>203</v>
      </c>
      <c r="B65" s="2" t="s">
        <v>202</v>
      </c>
      <c r="C65" s="2" t="s">
        <v>2172</v>
      </c>
      <c r="D65" s="2" t="s">
        <v>656</v>
      </c>
      <c r="E65" s="2" t="s">
        <v>655</v>
      </c>
      <c r="F65" s="2" t="s">
        <v>2192</v>
      </c>
      <c r="G65" s="2" t="s">
        <v>399</v>
      </c>
      <c r="H65" s="2" t="s">
        <v>2137</v>
      </c>
    </row>
    <row r="66" customFormat="false" ht="15" hidden="false" customHeight="false" outlineLevel="0" collapsed="false">
      <c r="A66" s="2" t="s">
        <v>203</v>
      </c>
      <c r="B66" s="2" t="s">
        <v>202</v>
      </c>
      <c r="C66" s="2" t="s">
        <v>2146</v>
      </c>
      <c r="D66" s="2" t="s">
        <v>873</v>
      </c>
      <c r="E66" s="2" t="s">
        <v>872</v>
      </c>
      <c r="F66" s="2" t="s">
        <v>2117</v>
      </c>
      <c r="G66" s="2" t="s">
        <v>2193</v>
      </c>
      <c r="H66" s="2" t="s">
        <v>2119</v>
      </c>
    </row>
    <row r="67" customFormat="false" ht="15" hidden="false" customHeight="false" outlineLevel="0" collapsed="false">
      <c r="A67" s="2" t="s">
        <v>873</v>
      </c>
      <c r="B67" s="2" t="s">
        <v>872</v>
      </c>
      <c r="C67" s="2" t="s">
        <v>2172</v>
      </c>
      <c r="D67" s="2" t="s">
        <v>203</v>
      </c>
      <c r="E67" s="2" t="s">
        <v>202</v>
      </c>
      <c r="F67" s="2" t="s">
        <v>2169</v>
      </c>
      <c r="G67" s="2" t="s">
        <v>2194</v>
      </c>
      <c r="H67" s="2" t="s">
        <v>2137</v>
      </c>
    </row>
    <row r="68" customFormat="false" ht="15" hidden="false" customHeight="false" outlineLevel="0" collapsed="false">
      <c r="A68" s="2" t="s">
        <v>873</v>
      </c>
      <c r="B68" s="2" t="s">
        <v>872</v>
      </c>
      <c r="C68" s="2" t="s">
        <v>2172</v>
      </c>
      <c r="D68" s="2" t="s">
        <v>1129</v>
      </c>
      <c r="E68" s="2" t="s">
        <v>1128</v>
      </c>
      <c r="F68" s="2" t="s">
        <v>2117</v>
      </c>
      <c r="G68" s="2" t="s">
        <v>868</v>
      </c>
      <c r="H68" s="2" t="s">
        <v>2137</v>
      </c>
    </row>
    <row r="69" customFormat="false" ht="15" hidden="false" customHeight="false" outlineLevel="0" collapsed="false">
      <c r="A69" s="2" t="s">
        <v>203</v>
      </c>
      <c r="B69" s="2" t="s">
        <v>202</v>
      </c>
      <c r="C69" s="2" t="s">
        <v>2172</v>
      </c>
      <c r="D69" s="2" t="s">
        <v>1674</v>
      </c>
      <c r="E69" s="2" t="s">
        <v>1673</v>
      </c>
      <c r="F69" s="2" t="s">
        <v>2195</v>
      </c>
      <c r="G69" s="2" t="s">
        <v>2196</v>
      </c>
      <c r="H69" s="2" t="s">
        <v>2137</v>
      </c>
    </row>
    <row r="70" customFormat="false" ht="15" hidden="false" customHeight="false" outlineLevel="0" collapsed="false">
      <c r="A70" s="2" t="s">
        <v>203</v>
      </c>
      <c r="B70" s="2" t="s">
        <v>202</v>
      </c>
      <c r="C70" s="2" t="s">
        <v>2172</v>
      </c>
      <c r="D70" s="2" t="s">
        <v>1701</v>
      </c>
      <c r="E70" s="2" t="s">
        <v>1700</v>
      </c>
      <c r="F70" s="2" t="s">
        <v>2197</v>
      </c>
      <c r="G70" s="2" t="s">
        <v>340</v>
      </c>
      <c r="H70" s="2" t="s">
        <v>2137</v>
      </c>
    </row>
    <row r="71" customFormat="false" ht="15" hidden="false" customHeight="false" outlineLevel="0" collapsed="false">
      <c r="A71" s="2" t="s">
        <v>203</v>
      </c>
      <c r="B71" s="2" t="s">
        <v>202</v>
      </c>
      <c r="C71" s="2" t="s">
        <v>2172</v>
      </c>
      <c r="D71" s="2" t="s">
        <v>1711</v>
      </c>
      <c r="E71" s="2" t="s">
        <v>1710</v>
      </c>
      <c r="F71" s="2" t="s">
        <v>2198</v>
      </c>
      <c r="G71" s="2" t="s">
        <v>444</v>
      </c>
      <c r="H71" s="2" t="s">
        <v>2137</v>
      </c>
    </row>
    <row r="72" customFormat="false" ht="15" hidden="false" customHeight="false" outlineLevel="0" collapsed="false">
      <c r="A72" s="2" t="s">
        <v>634</v>
      </c>
      <c r="B72" s="2" t="s">
        <v>633</v>
      </c>
      <c r="C72" s="2" t="s">
        <v>2172</v>
      </c>
      <c r="D72" s="2" t="s">
        <v>1711</v>
      </c>
      <c r="E72" s="2" t="s">
        <v>1710</v>
      </c>
      <c r="F72" s="2" t="s">
        <v>2198</v>
      </c>
      <c r="G72" s="2" t="s">
        <v>641</v>
      </c>
      <c r="H72" s="2" t="s">
        <v>2137</v>
      </c>
    </row>
    <row r="73" customFormat="false" ht="15" hidden="false" customHeight="false" outlineLevel="0" collapsed="false">
      <c r="A73" s="2" t="s">
        <v>1511</v>
      </c>
      <c r="B73" s="2" t="s">
        <v>1510</v>
      </c>
      <c r="C73" s="2" t="s">
        <v>2172</v>
      </c>
      <c r="D73" s="2" t="s">
        <v>1711</v>
      </c>
      <c r="E73" s="2" t="s">
        <v>1710</v>
      </c>
      <c r="F73" s="2" t="s">
        <v>2198</v>
      </c>
      <c r="G73" s="2" t="s">
        <v>2199</v>
      </c>
      <c r="H73" s="2" t="s">
        <v>2137</v>
      </c>
    </row>
    <row r="74" customFormat="false" ht="15" hidden="false" customHeight="false" outlineLevel="0" collapsed="false">
      <c r="A74" s="2" t="s">
        <v>634</v>
      </c>
      <c r="B74" s="2" t="s">
        <v>633</v>
      </c>
      <c r="C74" s="2" t="s">
        <v>2172</v>
      </c>
      <c r="D74" s="2" t="s">
        <v>1605</v>
      </c>
      <c r="E74" s="2" t="s">
        <v>1604</v>
      </c>
      <c r="F74" s="2" t="s">
        <v>2200</v>
      </c>
      <c r="G74" s="2" t="s">
        <v>641</v>
      </c>
      <c r="H74" s="2" t="s">
        <v>2137</v>
      </c>
    </row>
    <row r="75" customFormat="false" ht="15" hidden="false" customHeight="false" outlineLevel="0" collapsed="false">
      <c r="A75" s="2" t="s">
        <v>887</v>
      </c>
      <c r="B75" s="2" t="s">
        <v>886</v>
      </c>
      <c r="C75" s="2" t="s">
        <v>2172</v>
      </c>
      <c r="D75" s="2" t="s">
        <v>634</v>
      </c>
      <c r="E75" s="2" t="s">
        <v>633</v>
      </c>
      <c r="F75" s="2" t="s">
        <v>2191</v>
      </c>
      <c r="G75" s="2" t="s">
        <v>518</v>
      </c>
      <c r="H75" s="2" t="s">
        <v>2137</v>
      </c>
    </row>
    <row r="76" customFormat="false" ht="15" hidden="false" customHeight="false" outlineLevel="0" collapsed="false">
      <c r="A76" s="2" t="s">
        <v>215</v>
      </c>
      <c r="B76" s="2" t="s">
        <v>214</v>
      </c>
      <c r="C76" s="2" t="s">
        <v>2172</v>
      </c>
      <c r="D76" s="2" t="s">
        <v>1596</v>
      </c>
      <c r="E76" s="2" t="s">
        <v>1595</v>
      </c>
      <c r="F76" s="2" t="s">
        <v>2201</v>
      </c>
      <c r="G76" s="2" t="s">
        <v>179</v>
      </c>
      <c r="H76" s="2" t="s">
        <v>2137</v>
      </c>
    </row>
    <row r="77" customFormat="false" ht="15" hidden="false" customHeight="false" outlineLevel="0" collapsed="false">
      <c r="A77" s="2" t="s">
        <v>285</v>
      </c>
      <c r="B77" s="2" t="s">
        <v>284</v>
      </c>
      <c r="C77" s="2" t="s">
        <v>2172</v>
      </c>
      <c r="D77" s="2" t="s">
        <v>1596</v>
      </c>
      <c r="E77" s="2" t="s">
        <v>1595</v>
      </c>
      <c r="F77" s="2" t="s">
        <v>2201</v>
      </c>
      <c r="G77" s="2" t="s">
        <v>186</v>
      </c>
      <c r="H77" s="2" t="s">
        <v>2137</v>
      </c>
    </row>
    <row r="78" customFormat="false" ht="23.85" hidden="false" customHeight="false" outlineLevel="0" collapsed="false">
      <c r="A78" s="2" t="s">
        <v>386</v>
      </c>
      <c r="B78" s="2" t="s">
        <v>385</v>
      </c>
      <c r="C78" s="2" t="s">
        <v>2172</v>
      </c>
      <c r="D78" s="2" t="s">
        <v>1706</v>
      </c>
      <c r="E78" s="2" t="s">
        <v>1705</v>
      </c>
      <c r="F78" s="2" t="s">
        <v>2198</v>
      </c>
      <c r="G78" s="2" t="s">
        <v>329</v>
      </c>
      <c r="H78" s="2" t="s">
        <v>2137</v>
      </c>
    </row>
    <row r="79" customFormat="false" ht="23.85" hidden="false" customHeight="false" outlineLevel="0" collapsed="false">
      <c r="A79" s="2" t="s">
        <v>393</v>
      </c>
      <c r="B79" s="2" t="s">
        <v>392</v>
      </c>
      <c r="C79" s="2" t="s">
        <v>2172</v>
      </c>
      <c r="D79" s="2" t="s">
        <v>1706</v>
      </c>
      <c r="E79" s="2" t="s">
        <v>1705</v>
      </c>
      <c r="F79" s="2" t="s">
        <v>2198</v>
      </c>
      <c r="G79" s="2" t="s">
        <v>1716</v>
      </c>
      <c r="H79" s="2" t="s">
        <v>2137</v>
      </c>
    </row>
    <row r="80" customFormat="false" ht="15" hidden="false" customHeight="false" outlineLevel="0" collapsed="false">
      <c r="A80" s="2" t="s">
        <v>393</v>
      </c>
      <c r="B80" s="2" t="s">
        <v>392</v>
      </c>
      <c r="C80" s="2" t="s">
        <v>2172</v>
      </c>
      <c r="D80" s="2" t="s">
        <v>1720</v>
      </c>
      <c r="E80" s="2" t="s">
        <v>1719</v>
      </c>
      <c r="F80" s="2" t="s">
        <v>2202</v>
      </c>
      <c r="G80" s="2" t="s">
        <v>1716</v>
      </c>
      <c r="H80" s="2" t="s">
        <v>2137</v>
      </c>
    </row>
    <row r="81" customFormat="false" ht="15" hidden="false" customHeight="false" outlineLevel="0" collapsed="false">
      <c r="A81" s="2" t="s">
        <v>550</v>
      </c>
      <c r="B81" s="2" t="s">
        <v>549</v>
      </c>
      <c r="C81" s="2" t="s">
        <v>2172</v>
      </c>
      <c r="D81" s="2" t="s">
        <v>1720</v>
      </c>
      <c r="E81" s="2" t="s">
        <v>1719</v>
      </c>
      <c r="F81" s="2" t="s">
        <v>2202</v>
      </c>
      <c r="G81" s="2" t="s">
        <v>493</v>
      </c>
      <c r="H81" s="2" t="s">
        <v>2137</v>
      </c>
    </row>
    <row r="82" customFormat="false" ht="15" hidden="false" customHeight="false" outlineLevel="0" collapsed="false">
      <c r="A82" s="2" t="s">
        <v>393</v>
      </c>
      <c r="B82" s="2" t="s">
        <v>392</v>
      </c>
      <c r="C82" s="2" t="s">
        <v>2172</v>
      </c>
      <c r="D82" s="2" t="s">
        <v>296</v>
      </c>
      <c r="E82" s="2" t="s">
        <v>295</v>
      </c>
      <c r="F82" s="2" t="s">
        <v>2203</v>
      </c>
      <c r="G82" s="2" t="s">
        <v>2204</v>
      </c>
      <c r="H82" s="2" t="s">
        <v>2137</v>
      </c>
    </row>
    <row r="83" customFormat="false" ht="15" hidden="false" customHeight="false" outlineLevel="0" collapsed="false">
      <c r="A83" s="2" t="s">
        <v>245</v>
      </c>
      <c r="B83" s="2" t="s">
        <v>244</v>
      </c>
      <c r="C83" s="2" t="s">
        <v>2172</v>
      </c>
      <c r="D83" s="2" t="s">
        <v>605</v>
      </c>
      <c r="E83" s="2" t="s">
        <v>604</v>
      </c>
      <c r="F83" s="2" t="s">
        <v>2131</v>
      </c>
      <c r="G83" s="2" t="s">
        <v>2205</v>
      </c>
      <c r="H83" s="2" t="s">
        <v>2137</v>
      </c>
    </row>
    <row r="84" customFormat="false" ht="15" hidden="false" customHeight="false" outlineLevel="0" collapsed="false">
      <c r="A84" s="2" t="s">
        <v>497</v>
      </c>
      <c r="B84" s="2" t="s">
        <v>496</v>
      </c>
      <c r="C84" s="2" t="s">
        <v>2172</v>
      </c>
      <c r="D84" s="2" t="s">
        <v>574</v>
      </c>
      <c r="E84" s="2" t="s">
        <v>573</v>
      </c>
      <c r="F84" s="2" t="s">
        <v>2120</v>
      </c>
      <c r="G84" s="2" t="s">
        <v>2206</v>
      </c>
      <c r="H84" s="2" t="s">
        <v>2137</v>
      </c>
    </row>
    <row r="85" customFormat="false" ht="23.85" hidden="false" customHeight="false" outlineLevel="0" collapsed="false">
      <c r="A85" s="2" t="s">
        <v>505</v>
      </c>
      <c r="B85" s="2" t="s">
        <v>504</v>
      </c>
      <c r="C85" s="2" t="s">
        <v>2172</v>
      </c>
      <c r="D85" s="2" t="s">
        <v>574</v>
      </c>
      <c r="E85" s="2" t="s">
        <v>573</v>
      </c>
      <c r="F85" s="2" t="s">
        <v>2120</v>
      </c>
      <c r="G85" s="2" t="s">
        <v>2207</v>
      </c>
      <c r="H85" s="2" t="s">
        <v>2137</v>
      </c>
    </row>
    <row r="86" customFormat="false" ht="15" hidden="false" customHeight="false" outlineLevel="0" collapsed="false">
      <c r="A86" s="2" t="s">
        <v>588</v>
      </c>
      <c r="B86" s="2" t="s">
        <v>587</v>
      </c>
      <c r="C86" s="2" t="s">
        <v>2172</v>
      </c>
      <c r="D86" s="2" t="s">
        <v>550</v>
      </c>
      <c r="E86" s="2" t="s">
        <v>549</v>
      </c>
      <c r="F86" s="2" t="s">
        <v>2189</v>
      </c>
      <c r="G86" s="2" t="s">
        <v>2208</v>
      </c>
      <c r="H86" s="2" t="s">
        <v>2137</v>
      </c>
    </row>
    <row r="87" customFormat="false" ht="23.85" hidden="false" customHeight="false" outlineLevel="0" collapsed="false">
      <c r="A87" s="2" t="s">
        <v>505</v>
      </c>
      <c r="B87" s="2" t="s">
        <v>504</v>
      </c>
      <c r="C87" s="2" t="s">
        <v>2172</v>
      </c>
      <c r="D87" s="2" t="s">
        <v>629</v>
      </c>
      <c r="E87" s="2" t="s">
        <v>628</v>
      </c>
      <c r="F87" s="2" t="s">
        <v>2150</v>
      </c>
      <c r="G87" s="2" t="s">
        <v>523</v>
      </c>
      <c r="H87" s="2" t="s">
        <v>2137</v>
      </c>
    </row>
    <row r="88" customFormat="false" ht="15" hidden="false" customHeight="false" outlineLevel="0" collapsed="false">
      <c r="A88" s="2" t="s">
        <v>550</v>
      </c>
      <c r="B88" s="2" t="s">
        <v>549</v>
      </c>
      <c r="C88" s="2" t="s">
        <v>2172</v>
      </c>
      <c r="D88" s="2" t="s">
        <v>629</v>
      </c>
      <c r="E88" s="2" t="s">
        <v>628</v>
      </c>
      <c r="F88" s="2" t="s">
        <v>2150</v>
      </c>
      <c r="G88" s="2" t="s">
        <v>581</v>
      </c>
      <c r="H88" s="2" t="s">
        <v>2137</v>
      </c>
    </row>
    <row r="89" customFormat="false" ht="15" hidden="false" customHeight="false" outlineLevel="0" collapsed="false">
      <c r="A89" s="2" t="s">
        <v>386</v>
      </c>
      <c r="B89" s="2" t="s">
        <v>385</v>
      </c>
      <c r="C89" s="2" t="s">
        <v>2172</v>
      </c>
      <c r="D89" s="2" t="s">
        <v>610</v>
      </c>
      <c r="E89" s="2" t="s">
        <v>609</v>
      </c>
      <c r="F89" s="2" t="s">
        <v>2189</v>
      </c>
      <c r="G89" s="2" t="s">
        <v>291</v>
      </c>
      <c r="H89" s="2" t="s">
        <v>2137</v>
      </c>
    </row>
    <row r="90" customFormat="false" ht="15" hidden="false" customHeight="false" outlineLevel="0" collapsed="false">
      <c r="A90" s="2" t="s">
        <v>1129</v>
      </c>
      <c r="B90" s="2" t="s">
        <v>1128</v>
      </c>
      <c r="C90" s="2" t="s">
        <v>2172</v>
      </c>
      <c r="D90" s="2" t="s">
        <v>610</v>
      </c>
      <c r="E90" s="2" t="s">
        <v>609</v>
      </c>
      <c r="F90" s="2" t="s">
        <v>2189</v>
      </c>
      <c r="G90" s="2" t="s">
        <v>2209</v>
      </c>
      <c r="H90" s="2" t="s">
        <v>2137</v>
      </c>
    </row>
    <row r="91" customFormat="false" ht="15" hidden="false" customHeight="false" outlineLevel="0" collapsed="false">
      <c r="A91" s="2" t="s">
        <v>203</v>
      </c>
      <c r="B91" s="2" t="s">
        <v>202</v>
      </c>
      <c r="C91" s="2" t="s">
        <v>2172</v>
      </c>
      <c r="D91" s="2" t="s">
        <v>346</v>
      </c>
      <c r="E91" s="2" t="s">
        <v>345</v>
      </c>
      <c r="F91" s="2" t="s">
        <v>2181</v>
      </c>
      <c r="G91" s="2" t="s">
        <v>2210</v>
      </c>
      <c r="H91" s="2" t="s">
        <v>2137</v>
      </c>
    </row>
    <row r="92" customFormat="false" ht="15" hidden="false" customHeight="false" outlineLevel="0" collapsed="false">
      <c r="A92" s="2" t="s">
        <v>735</v>
      </c>
      <c r="B92" s="2" t="s">
        <v>734</v>
      </c>
      <c r="C92" s="2" t="s">
        <v>2172</v>
      </c>
      <c r="D92" s="2" t="s">
        <v>203</v>
      </c>
      <c r="E92" s="2" t="s">
        <v>202</v>
      </c>
      <c r="F92" s="2" t="s">
        <v>2189</v>
      </c>
      <c r="G92" s="2" t="s">
        <v>399</v>
      </c>
      <c r="H92" s="2" t="s">
        <v>2137</v>
      </c>
    </row>
    <row r="93" customFormat="false" ht="15" hidden="false" customHeight="false" outlineLevel="0" collapsed="false">
      <c r="A93" s="2" t="s">
        <v>722</v>
      </c>
      <c r="B93" s="2" t="s">
        <v>721</v>
      </c>
      <c r="C93" s="2" t="s">
        <v>2165</v>
      </c>
      <c r="D93" s="2" t="s">
        <v>550</v>
      </c>
      <c r="E93" s="2" t="s">
        <v>549</v>
      </c>
      <c r="F93" s="2" t="s">
        <v>2169</v>
      </c>
      <c r="G93" s="2" t="s">
        <v>2211</v>
      </c>
      <c r="H93" s="2" t="s">
        <v>2137</v>
      </c>
    </row>
    <row r="94" customFormat="false" ht="15" hidden="false" customHeight="false" outlineLevel="0" collapsed="false">
      <c r="A94" s="2" t="s">
        <v>700</v>
      </c>
      <c r="B94" s="2" t="s">
        <v>699</v>
      </c>
      <c r="C94" s="2" t="s">
        <v>2165</v>
      </c>
      <c r="D94" s="2" t="s">
        <v>550</v>
      </c>
      <c r="E94" s="2" t="s">
        <v>549</v>
      </c>
      <c r="F94" s="2" t="s">
        <v>2169</v>
      </c>
      <c r="G94" s="2" t="s">
        <v>2212</v>
      </c>
      <c r="H94" s="2" t="s">
        <v>2137</v>
      </c>
    </row>
    <row r="95" customFormat="false" ht="15" hidden="false" customHeight="false" outlineLevel="0" collapsed="false">
      <c r="A95" s="2" t="s">
        <v>722</v>
      </c>
      <c r="B95" s="2" t="s">
        <v>721</v>
      </c>
      <c r="C95" s="2" t="s">
        <v>2146</v>
      </c>
      <c r="D95" s="2" t="s">
        <v>725</v>
      </c>
      <c r="E95" s="2" t="s">
        <v>724</v>
      </c>
      <c r="F95" s="2" t="s">
        <v>2169</v>
      </c>
      <c r="G95" s="2" t="s">
        <v>2213</v>
      </c>
      <c r="H95" s="2" t="s">
        <v>2119</v>
      </c>
    </row>
    <row r="96" customFormat="false" ht="15" hidden="false" customHeight="false" outlineLevel="0" collapsed="false">
      <c r="A96" s="2" t="s">
        <v>550</v>
      </c>
      <c r="B96" s="2" t="s">
        <v>549</v>
      </c>
      <c r="C96" s="2" t="s">
        <v>2172</v>
      </c>
      <c r="D96" s="2" t="s">
        <v>393</v>
      </c>
      <c r="E96" s="2" t="s">
        <v>392</v>
      </c>
      <c r="F96" s="2" t="s">
        <v>2214</v>
      </c>
      <c r="G96" s="2" t="s">
        <v>487</v>
      </c>
      <c r="H96" s="2" t="s">
        <v>2137</v>
      </c>
    </row>
    <row r="97" customFormat="false" ht="15" hidden="false" customHeight="false" outlineLevel="0" collapsed="false">
      <c r="A97" s="2" t="s">
        <v>393</v>
      </c>
      <c r="B97" s="2" t="s">
        <v>392</v>
      </c>
      <c r="C97" s="2" t="s">
        <v>2172</v>
      </c>
      <c r="D97" s="2" t="s">
        <v>622</v>
      </c>
      <c r="E97" s="2" t="s">
        <v>621</v>
      </c>
      <c r="F97" s="2" t="s">
        <v>2215</v>
      </c>
      <c r="G97" s="2" t="s">
        <v>487</v>
      </c>
      <c r="H97" s="2" t="s">
        <v>2137</v>
      </c>
    </row>
    <row r="98" customFormat="false" ht="15" hidden="false" customHeight="false" outlineLevel="0" collapsed="false">
      <c r="A98" s="2" t="s">
        <v>550</v>
      </c>
      <c r="B98" s="2" t="s">
        <v>549</v>
      </c>
      <c r="C98" s="2" t="s">
        <v>2172</v>
      </c>
      <c r="D98" s="2" t="s">
        <v>861</v>
      </c>
      <c r="E98" s="2" t="s">
        <v>860</v>
      </c>
      <c r="F98" s="2" t="s">
        <v>2197</v>
      </c>
      <c r="G98" s="2" t="s">
        <v>662</v>
      </c>
      <c r="H98" s="2" t="s">
        <v>2137</v>
      </c>
    </row>
    <row r="99" customFormat="false" ht="23.85" hidden="false" customHeight="false" outlineLevel="0" collapsed="false">
      <c r="A99" s="2" t="s">
        <v>505</v>
      </c>
      <c r="B99" s="2" t="s">
        <v>504</v>
      </c>
      <c r="C99" s="2" t="s">
        <v>2172</v>
      </c>
      <c r="D99" s="2" t="s">
        <v>1643</v>
      </c>
      <c r="E99" s="2" t="s">
        <v>1642</v>
      </c>
      <c r="F99" s="2" t="s">
        <v>2175</v>
      </c>
      <c r="G99" s="2" t="s">
        <v>680</v>
      </c>
      <c r="H99" s="2" t="s">
        <v>2137</v>
      </c>
    </row>
    <row r="100" customFormat="false" ht="15" hidden="false" customHeight="false" outlineLevel="0" collapsed="false">
      <c r="A100" s="2" t="s">
        <v>897</v>
      </c>
      <c r="B100" s="2" t="s">
        <v>896</v>
      </c>
      <c r="C100" s="2" t="s">
        <v>2172</v>
      </c>
      <c r="D100" s="2" t="s">
        <v>1643</v>
      </c>
      <c r="E100" s="2" t="s">
        <v>1642</v>
      </c>
      <c r="F100" s="2" t="s">
        <v>2175</v>
      </c>
      <c r="G100" s="2" t="s">
        <v>903</v>
      </c>
      <c r="H100" s="2" t="s">
        <v>2137</v>
      </c>
    </row>
    <row r="101" customFormat="false" ht="15" hidden="false" customHeight="false" outlineLevel="0" collapsed="false">
      <c r="A101" s="2" t="s">
        <v>83</v>
      </c>
      <c r="B101" s="2" t="s">
        <v>82</v>
      </c>
      <c r="C101" s="2" t="s">
        <v>2172</v>
      </c>
      <c r="D101" s="2" t="s">
        <v>1643</v>
      </c>
      <c r="E101" s="2" t="s">
        <v>1642</v>
      </c>
      <c r="F101" s="2" t="s">
        <v>2175</v>
      </c>
      <c r="G101" s="2" t="s">
        <v>913</v>
      </c>
      <c r="H101" s="2" t="s">
        <v>2137</v>
      </c>
    </row>
    <row r="102" customFormat="false" ht="15" hidden="false" customHeight="false" outlineLevel="0" collapsed="false">
      <c r="A102" s="2" t="s">
        <v>1643</v>
      </c>
      <c r="B102" s="2" t="s">
        <v>1642</v>
      </c>
      <c r="C102" s="2" t="s">
        <v>2172</v>
      </c>
      <c r="D102" s="2" t="s">
        <v>1726</v>
      </c>
      <c r="E102" s="2" t="s">
        <v>1725</v>
      </c>
      <c r="F102" s="2" t="s">
        <v>2186</v>
      </c>
      <c r="G102" s="2" t="s">
        <v>2216</v>
      </c>
      <c r="H102" s="2" t="s">
        <v>2137</v>
      </c>
    </row>
    <row r="103" customFormat="false" ht="15" hidden="false" customHeight="false" outlineLevel="0" collapsed="false">
      <c r="A103" s="2" t="s">
        <v>1629</v>
      </c>
      <c r="B103" s="2" t="s">
        <v>1628</v>
      </c>
      <c r="C103" s="2" t="s">
        <v>2172</v>
      </c>
      <c r="D103" s="2" t="s">
        <v>1643</v>
      </c>
      <c r="E103" s="2" t="s">
        <v>1642</v>
      </c>
      <c r="F103" s="2" t="s">
        <v>2175</v>
      </c>
      <c r="G103" s="2" t="s">
        <v>2217</v>
      </c>
      <c r="H103" s="2" t="s">
        <v>2137</v>
      </c>
    </row>
    <row r="104" customFormat="false" ht="15" hidden="false" customHeight="false" outlineLevel="0" collapsed="false">
      <c r="A104" s="2" t="s">
        <v>645</v>
      </c>
      <c r="B104" s="2" t="s">
        <v>644</v>
      </c>
      <c r="C104" s="2" t="s">
        <v>2172</v>
      </c>
      <c r="D104" s="2" t="s">
        <v>269</v>
      </c>
      <c r="E104" s="2" t="s">
        <v>268</v>
      </c>
      <c r="F104" s="2" t="s">
        <v>2218</v>
      </c>
      <c r="G104" s="2" t="s">
        <v>667</v>
      </c>
      <c r="H104" s="2" t="s">
        <v>2137</v>
      </c>
    </row>
    <row r="105" customFormat="false" ht="15" hidden="false" customHeight="false" outlineLevel="0" collapsed="false">
      <c r="A105" s="2" t="s">
        <v>257</v>
      </c>
      <c r="B105" s="2" t="s">
        <v>256</v>
      </c>
      <c r="C105" s="2" t="s">
        <v>2172</v>
      </c>
      <c r="D105" s="2" t="s">
        <v>832</v>
      </c>
      <c r="E105" s="2" t="s">
        <v>831</v>
      </c>
      <c r="F105" s="2" t="s">
        <v>2150</v>
      </c>
      <c r="G105" s="2" t="s">
        <v>2219</v>
      </c>
      <c r="H105" s="2" t="s">
        <v>2137</v>
      </c>
    </row>
    <row r="106" customFormat="false" ht="15" hidden="false" customHeight="false" outlineLevel="0" collapsed="false">
      <c r="A106" s="2" t="s">
        <v>386</v>
      </c>
      <c r="B106" s="2" t="s">
        <v>385</v>
      </c>
      <c r="C106" s="2" t="s">
        <v>2172</v>
      </c>
      <c r="D106" s="2" t="s">
        <v>1655</v>
      </c>
      <c r="E106" s="2" t="s">
        <v>1654</v>
      </c>
      <c r="F106" s="2" t="s">
        <v>2175</v>
      </c>
      <c r="G106" s="2" t="s">
        <v>382</v>
      </c>
      <c r="H106" s="2" t="s">
        <v>2137</v>
      </c>
    </row>
    <row r="107" customFormat="false" ht="15" hidden="false" customHeight="false" outlineLevel="0" collapsed="false">
      <c r="A107" s="2" t="s">
        <v>448</v>
      </c>
      <c r="B107" s="2" t="s">
        <v>447</v>
      </c>
      <c r="C107" s="2" t="s">
        <v>1759</v>
      </c>
      <c r="D107" s="2" t="s">
        <v>1840</v>
      </c>
      <c r="E107" s="2" t="s">
        <v>1839</v>
      </c>
      <c r="F107" s="2" t="s">
        <v>2120</v>
      </c>
      <c r="G107" s="2" t="s">
        <v>2220</v>
      </c>
      <c r="H107" s="2" t="s">
        <v>2119</v>
      </c>
    </row>
    <row r="108" customFormat="false" ht="15" hidden="false" customHeight="false" outlineLevel="0" collapsed="false">
      <c r="A108" s="2" t="s">
        <v>164</v>
      </c>
      <c r="B108" s="2" t="s">
        <v>163</v>
      </c>
      <c r="C108" s="2" t="s">
        <v>2136</v>
      </c>
      <c r="D108" s="2" t="s">
        <v>192</v>
      </c>
      <c r="E108" s="2" t="s">
        <v>191</v>
      </c>
      <c r="F108" s="2" t="s">
        <v>2166</v>
      </c>
      <c r="G108" s="2" t="s">
        <v>2221</v>
      </c>
      <c r="H108" s="2" t="s">
        <v>2137</v>
      </c>
    </row>
    <row r="109" customFormat="false" ht="15" hidden="false" customHeight="false" outlineLevel="0" collapsed="false">
      <c r="A109" s="2" t="s">
        <v>164</v>
      </c>
      <c r="B109" s="2" t="s">
        <v>163</v>
      </c>
      <c r="C109" s="2" t="s">
        <v>2136</v>
      </c>
      <c r="D109" s="2" t="s">
        <v>257</v>
      </c>
      <c r="E109" s="2" t="s">
        <v>256</v>
      </c>
      <c r="F109" s="2" t="s">
        <v>2222</v>
      </c>
      <c r="G109" s="2"/>
      <c r="H109" s="2" t="s">
        <v>2137</v>
      </c>
    </row>
    <row r="110" customFormat="false" ht="15" hidden="false" customHeight="false" outlineLevel="0" collapsed="false">
      <c r="A110" s="2" t="s">
        <v>164</v>
      </c>
      <c r="B110" s="2" t="s">
        <v>163</v>
      </c>
      <c r="C110" s="2" t="s">
        <v>2136</v>
      </c>
      <c r="D110" s="2" t="s">
        <v>645</v>
      </c>
      <c r="E110" s="2" t="s">
        <v>644</v>
      </c>
      <c r="F110" s="2" t="s">
        <v>2223</v>
      </c>
      <c r="G110" s="2"/>
      <c r="H110" s="2" t="s">
        <v>2137</v>
      </c>
    </row>
    <row r="111" customFormat="false" ht="15" hidden="false" customHeight="false" outlineLevel="0" collapsed="false">
      <c r="A111" s="2" t="s">
        <v>186</v>
      </c>
      <c r="B111" s="2" t="s">
        <v>185</v>
      </c>
      <c r="C111" s="2" t="s">
        <v>2136</v>
      </c>
      <c r="D111" s="2" t="s">
        <v>192</v>
      </c>
      <c r="E111" s="2" t="s">
        <v>191</v>
      </c>
      <c r="F111" s="2" t="s">
        <v>2166</v>
      </c>
      <c r="G111" s="2" t="s">
        <v>2224</v>
      </c>
      <c r="H111" s="2" t="s">
        <v>2137</v>
      </c>
    </row>
    <row r="112" customFormat="false" ht="15" hidden="false" customHeight="false" outlineLevel="0" collapsed="false">
      <c r="A112" s="2" t="s">
        <v>186</v>
      </c>
      <c r="B112" s="2" t="s">
        <v>185</v>
      </c>
      <c r="C112" s="2" t="s">
        <v>2158</v>
      </c>
      <c r="D112" s="2" t="s">
        <v>257</v>
      </c>
      <c r="E112" s="2" t="s">
        <v>256</v>
      </c>
      <c r="F112" s="2" t="s">
        <v>2225</v>
      </c>
      <c r="G112" s="2"/>
      <c r="H112" s="2" t="s">
        <v>2137</v>
      </c>
    </row>
    <row r="113" customFormat="false" ht="15" hidden="false" customHeight="false" outlineLevel="0" collapsed="false">
      <c r="A113" s="2" t="s">
        <v>186</v>
      </c>
      <c r="B113" s="2" t="s">
        <v>185</v>
      </c>
      <c r="C113" s="2" t="s">
        <v>2158</v>
      </c>
      <c r="D113" s="2" t="s">
        <v>285</v>
      </c>
      <c r="E113" s="2" t="s">
        <v>284</v>
      </c>
      <c r="F113" s="2" t="s">
        <v>2226</v>
      </c>
      <c r="G113" s="2" t="s">
        <v>2227</v>
      </c>
      <c r="H113" s="2" t="s">
        <v>2137</v>
      </c>
    </row>
    <row r="114" customFormat="false" ht="15" hidden="false" customHeight="false" outlineLevel="0" collapsed="false">
      <c r="A114" s="2" t="s">
        <v>186</v>
      </c>
      <c r="B114" s="2" t="s">
        <v>185</v>
      </c>
      <c r="C114" s="2" t="s">
        <v>2136</v>
      </c>
      <c r="D114" s="2" t="s">
        <v>1596</v>
      </c>
      <c r="E114" s="2" t="s">
        <v>1595</v>
      </c>
      <c r="F114" s="2" t="s">
        <v>2201</v>
      </c>
      <c r="G114" s="2"/>
      <c r="H114" s="2" t="s">
        <v>2137</v>
      </c>
    </row>
    <row r="115" customFormat="false" ht="15" hidden="false" customHeight="false" outlineLevel="0" collapsed="false">
      <c r="A115" s="2" t="s">
        <v>186</v>
      </c>
      <c r="B115" s="2" t="s">
        <v>185</v>
      </c>
      <c r="C115" s="2" t="s">
        <v>2136</v>
      </c>
      <c r="D115" s="2" t="s">
        <v>1818</v>
      </c>
      <c r="E115" s="2" t="s">
        <v>1817</v>
      </c>
      <c r="F115" s="2" t="s">
        <v>2108</v>
      </c>
      <c r="G115" s="2" t="s">
        <v>2228</v>
      </c>
      <c r="H115" s="2" t="s">
        <v>2137</v>
      </c>
    </row>
    <row r="116" customFormat="false" ht="15" hidden="false" customHeight="false" outlineLevel="0" collapsed="false">
      <c r="A116" s="2" t="s">
        <v>222</v>
      </c>
      <c r="B116" s="2" t="s">
        <v>221</v>
      </c>
      <c r="C116" s="2" t="s">
        <v>2136</v>
      </c>
      <c r="D116" s="2" t="s">
        <v>192</v>
      </c>
      <c r="E116" s="2" t="s">
        <v>191</v>
      </c>
      <c r="F116" s="2" t="s">
        <v>2166</v>
      </c>
      <c r="G116" s="2"/>
      <c r="H116" s="2" t="s">
        <v>2137</v>
      </c>
    </row>
    <row r="117" customFormat="false" ht="23.85" hidden="false" customHeight="false" outlineLevel="0" collapsed="false">
      <c r="A117" s="2" t="s">
        <v>222</v>
      </c>
      <c r="B117" s="2" t="s">
        <v>221</v>
      </c>
      <c r="C117" s="2" t="s">
        <v>2158</v>
      </c>
      <c r="D117" s="2" t="s">
        <v>257</v>
      </c>
      <c r="E117" s="2" t="s">
        <v>256</v>
      </c>
      <c r="F117" s="2" t="s">
        <v>2229</v>
      </c>
      <c r="G117" s="2" t="s">
        <v>2230</v>
      </c>
      <c r="H117" s="2" t="s">
        <v>2137</v>
      </c>
    </row>
    <row r="118" customFormat="false" ht="23.85" hidden="false" customHeight="false" outlineLevel="0" collapsed="false">
      <c r="A118" s="2" t="s">
        <v>222</v>
      </c>
      <c r="B118" s="2" t="s">
        <v>221</v>
      </c>
      <c r="C118" s="2" t="s">
        <v>2158</v>
      </c>
      <c r="D118" s="2" t="s">
        <v>285</v>
      </c>
      <c r="E118" s="2" t="s">
        <v>284</v>
      </c>
      <c r="F118" s="2" t="s">
        <v>2231</v>
      </c>
      <c r="G118" s="2" t="s">
        <v>2232</v>
      </c>
      <c r="H118" s="2" t="s">
        <v>2137</v>
      </c>
    </row>
    <row r="119" customFormat="false" ht="15" hidden="false" customHeight="false" outlineLevel="0" collapsed="false">
      <c r="A119" s="2" t="s">
        <v>222</v>
      </c>
      <c r="B119" s="2" t="s">
        <v>221</v>
      </c>
      <c r="C119" s="2" t="s">
        <v>2136</v>
      </c>
      <c r="D119" s="2" t="s">
        <v>1726</v>
      </c>
      <c r="E119" s="2" t="s">
        <v>1725</v>
      </c>
      <c r="F119" s="2" t="s">
        <v>2233</v>
      </c>
      <c r="G119" s="2"/>
      <c r="H119" s="2" t="s">
        <v>2137</v>
      </c>
    </row>
    <row r="120" customFormat="false" ht="23.85" hidden="false" customHeight="false" outlineLevel="0" collapsed="false">
      <c r="A120" s="2" t="s">
        <v>329</v>
      </c>
      <c r="B120" s="2" t="s">
        <v>328</v>
      </c>
      <c r="C120" s="2" t="s">
        <v>2158</v>
      </c>
      <c r="D120" s="2" t="s">
        <v>285</v>
      </c>
      <c r="E120" s="2" t="s">
        <v>284</v>
      </c>
      <c r="F120" s="2" t="s">
        <v>2234</v>
      </c>
      <c r="G120" s="2"/>
      <c r="H120" s="2" t="s">
        <v>2137</v>
      </c>
    </row>
    <row r="121" customFormat="false" ht="15" hidden="false" customHeight="false" outlineLevel="0" collapsed="false">
      <c r="A121" s="2" t="s">
        <v>329</v>
      </c>
      <c r="B121" s="2" t="s">
        <v>328</v>
      </c>
      <c r="C121" s="2" t="s">
        <v>2158</v>
      </c>
      <c r="D121" s="2" t="s">
        <v>257</v>
      </c>
      <c r="E121" s="2" t="s">
        <v>256</v>
      </c>
      <c r="F121" s="2" t="s">
        <v>2235</v>
      </c>
      <c r="G121" s="2" t="s">
        <v>2236</v>
      </c>
      <c r="H121" s="2" t="s">
        <v>2137</v>
      </c>
    </row>
    <row r="122" customFormat="false" ht="15" hidden="false" customHeight="false" outlineLevel="0" collapsed="false">
      <c r="A122" s="2" t="s">
        <v>329</v>
      </c>
      <c r="B122" s="2" t="s">
        <v>328</v>
      </c>
      <c r="C122" s="2" t="s">
        <v>2136</v>
      </c>
      <c r="D122" s="2" t="s">
        <v>622</v>
      </c>
      <c r="E122" s="2" t="s">
        <v>621</v>
      </c>
      <c r="F122" s="2" t="s">
        <v>2237</v>
      </c>
      <c r="G122" s="2"/>
      <c r="H122" s="2" t="s">
        <v>2137</v>
      </c>
    </row>
    <row r="123" customFormat="false" ht="15" hidden="false" customHeight="false" outlineLevel="0" collapsed="false">
      <c r="A123" s="2" t="s">
        <v>329</v>
      </c>
      <c r="B123" s="2" t="s">
        <v>328</v>
      </c>
      <c r="C123" s="2" t="s">
        <v>2158</v>
      </c>
      <c r="D123" s="2" t="s">
        <v>1596</v>
      </c>
      <c r="E123" s="2" t="s">
        <v>1595</v>
      </c>
      <c r="F123" s="2" t="s">
        <v>2201</v>
      </c>
      <c r="G123" s="2"/>
      <c r="H123" s="2" t="s">
        <v>2137</v>
      </c>
    </row>
    <row r="124" customFormat="false" ht="15" hidden="false" customHeight="false" outlineLevel="0" collapsed="false">
      <c r="A124" s="2" t="s">
        <v>329</v>
      </c>
      <c r="B124" s="2" t="s">
        <v>328</v>
      </c>
      <c r="C124" s="2" t="s">
        <v>2238</v>
      </c>
      <c r="D124" s="2" t="s">
        <v>386</v>
      </c>
      <c r="E124" s="2" t="s">
        <v>385</v>
      </c>
      <c r="F124" s="2" t="s">
        <v>2239</v>
      </c>
      <c r="G124" s="2" t="s">
        <v>2240</v>
      </c>
      <c r="H124" s="2" t="s">
        <v>2137</v>
      </c>
    </row>
    <row r="125" customFormat="false" ht="23.85" hidden="false" customHeight="false" outlineLevel="0" collapsed="false">
      <c r="A125" s="2" t="s">
        <v>329</v>
      </c>
      <c r="B125" s="2" t="s">
        <v>328</v>
      </c>
      <c r="C125" s="2" t="s">
        <v>2136</v>
      </c>
      <c r="D125" s="2" t="s">
        <v>1706</v>
      </c>
      <c r="E125" s="2" t="s">
        <v>1705</v>
      </c>
      <c r="F125" s="2" t="s">
        <v>2241</v>
      </c>
      <c r="G125" s="2"/>
      <c r="H125" s="2" t="s">
        <v>2137</v>
      </c>
    </row>
    <row r="126" customFormat="false" ht="15" hidden="false" customHeight="false" outlineLevel="0" collapsed="false">
      <c r="A126" s="2" t="s">
        <v>329</v>
      </c>
      <c r="B126" s="2" t="s">
        <v>328</v>
      </c>
      <c r="C126" s="2" t="s">
        <v>2136</v>
      </c>
      <c r="D126" s="2" t="s">
        <v>1726</v>
      </c>
      <c r="E126" s="2" t="s">
        <v>1725</v>
      </c>
      <c r="F126" s="2" t="s">
        <v>2233</v>
      </c>
      <c r="G126" s="2"/>
      <c r="H126" s="2" t="s">
        <v>2137</v>
      </c>
    </row>
    <row r="127" customFormat="false" ht="15" hidden="false" customHeight="false" outlineLevel="0" collapsed="false">
      <c r="A127" s="2" t="s">
        <v>252</v>
      </c>
      <c r="B127" s="2" t="s">
        <v>251</v>
      </c>
      <c r="C127" s="2" t="s">
        <v>2136</v>
      </c>
      <c r="D127" s="2" t="s">
        <v>285</v>
      </c>
      <c r="E127" s="2" t="s">
        <v>284</v>
      </c>
      <c r="F127" s="2" t="s">
        <v>2110</v>
      </c>
      <c r="G127" s="2"/>
      <c r="H127" s="2" t="s">
        <v>2137</v>
      </c>
    </row>
    <row r="128" customFormat="false" ht="15" hidden="false" customHeight="false" outlineLevel="0" collapsed="false">
      <c r="A128" s="2" t="s">
        <v>252</v>
      </c>
      <c r="B128" s="2" t="s">
        <v>251</v>
      </c>
      <c r="C128" s="2" t="s">
        <v>2158</v>
      </c>
      <c r="D128" s="2" t="s">
        <v>257</v>
      </c>
      <c r="E128" s="2" t="s">
        <v>256</v>
      </c>
      <c r="F128" s="2" t="s">
        <v>2235</v>
      </c>
      <c r="G128" s="2" t="s">
        <v>2242</v>
      </c>
      <c r="H128" s="2" t="s">
        <v>2137</v>
      </c>
    </row>
    <row r="129" customFormat="false" ht="15" hidden="false" customHeight="false" outlineLevel="0" collapsed="false">
      <c r="A129" s="2" t="s">
        <v>252</v>
      </c>
      <c r="B129" s="2" t="s">
        <v>251</v>
      </c>
      <c r="C129" s="2" t="s">
        <v>2238</v>
      </c>
      <c r="D129" s="2" t="s">
        <v>285</v>
      </c>
      <c r="E129" s="2" t="s">
        <v>284</v>
      </c>
      <c r="F129" s="2" t="s">
        <v>2243</v>
      </c>
      <c r="G129" s="2" t="s">
        <v>2232</v>
      </c>
      <c r="H129" s="2" t="s">
        <v>2137</v>
      </c>
    </row>
    <row r="130" customFormat="false" ht="15" hidden="false" customHeight="false" outlineLevel="0" collapsed="false">
      <c r="A130" s="2" t="s">
        <v>240</v>
      </c>
      <c r="B130" s="2" t="s">
        <v>239</v>
      </c>
      <c r="C130" s="2" t="s">
        <v>2136</v>
      </c>
      <c r="D130" s="2" t="s">
        <v>285</v>
      </c>
      <c r="E130" s="2" t="s">
        <v>284</v>
      </c>
      <c r="F130" s="2" t="s">
        <v>2110</v>
      </c>
      <c r="G130" s="2"/>
      <c r="H130" s="2" t="s">
        <v>2137</v>
      </c>
    </row>
    <row r="131" customFormat="false" ht="15" hidden="false" customHeight="false" outlineLevel="0" collapsed="false">
      <c r="A131" s="2" t="s">
        <v>240</v>
      </c>
      <c r="B131" s="2" t="s">
        <v>239</v>
      </c>
      <c r="C131" s="2" t="s">
        <v>2158</v>
      </c>
      <c r="D131" s="2" t="s">
        <v>264</v>
      </c>
      <c r="E131" s="2" t="s">
        <v>263</v>
      </c>
      <c r="F131" s="2" t="s">
        <v>2244</v>
      </c>
      <c r="G131" s="2"/>
      <c r="H131" s="2" t="s">
        <v>2137</v>
      </c>
    </row>
    <row r="132" customFormat="false" ht="23.85" hidden="false" customHeight="false" outlineLevel="0" collapsed="false">
      <c r="A132" s="2" t="s">
        <v>240</v>
      </c>
      <c r="B132" s="2" t="s">
        <v>239</v>
      </c>
      <c r="C132" s="2" t="s">
        <v>2158</v>
      </c>
      <c r="D132" s="2" t="s">
        <v>386</v>
      </c>
      <c r="E132" s="2" t="s">
        <v>385</v>
      </c>
      <c r="F132" s="2" t="s">
        <v>2245</v>
      </c>
      <c r="G132" s="2" t="s">
        <v>2246</v>
      </c>
      <c r="H132" s="2" t="s">
        <v>2137</v>
      </c>
    </row>
    <row r="133" customFormat="false" ht="15" hidden="false" customHeight="false" outlineLevel="0" collapsed="false">
      <c r="A133" s="2" t="s">
        <v>240</v>
      </c>
      <c r="B133" s="2" t="s">
        <v>239</v>
      </c>
      <c r="C133" s="2" t="s">
        <v>2136</v>
      </c>
      <c r="D133" s="2" t="s">
        <v>622</v>
      </c>
      <c r="E133" s="2" t="s">
        <v>621</v>
      </c>
      <c r="F133" s="2" t="s">
        <v>2247</v>
      </c>
      <c r="G133" s="2" t="s">
        <v>2248</v>
      </c>
      <c r="H133" s="2" t="s">
        <v>2137</v>
      </c>
    </row>
    <row r="134" customFormat="false" ht="15" hidden="false" customHeight="false" outlineLevel="0" collapsed="false">
      <c r="A134" s="2" t="s">
        <v>410</v>
      </c>
      <c r="B134" s="2" t="s">
        <v>409</v>
      </c>
      <c r="C134" s="2" t="s">
        <v>2158</v>
      </c>
      <c r="D134" s="2" t="s">
        <v>257</v>
      </c>
      <c r="E134" s="2" t="s">
        <v>256</v>
      </c>
      <c r="F134" s="2" t="s">
        <v>2156</v>
      </c>
      <c r="G134" s="2" t="s">
        <v>2249</v>
      </c>
      <c r="H134" s="2" t="s">
        <v>2137</v>
      </c>
    </row>
    <row r="135" customFormat="false" ht="15" hidden="false" customHeight="false" outlineLevel="0" collapsed="false">
      <c r="A135" s="2" t="s">
        <v>410</v>
      </c>
      <c r="B135" s="2" t="s">
        <v>409</v>
      </c>
      <c r="C135" s="2" t="s">
        <v>2238</v>
      </c>
      <c r="D135" s="2" t="s">
        <v>386</v>
      </c>
      <c r="E135" s="2" t="s">
        <v>385</v>
      </c>
      <c r="F135" s="2" t="s">
        <v>2250</v>
      </c>
      <c r="G135" s="2" t="s">
        <v>2251</v>
      </c>
      <c r="H135" s="2" t="s">
        <v>2137</v>
      </c>
    </row>
    <row r="136" customFormat="false" ht="15" hidden="false" customHeight="false" outlineLevel="0" collapsed="false">
      <c r="A136" s="2" t="s">
        <v>410</v>
      </c>
      <c r="B136" s="2" t="s">
        <v>409</v>
      </c>
      <c r="C136" s="2" t="s">
        <v>2238</v>
      </c>
      <c r="D136" s="2" t="s">
        <v>1191</v>
      </c>
      <c r="E136" s="2" t="s">
        <v>1190</v>
      </c>
      <c r="F136" s="2" t="s">
        <v>2144</v>
      </c>
      <c r="G136" s="2" t="s">
        <v>2252</v>
      </c>
      <c r="H136" s="2" t="s">
        <v>2137</v>
      </c>
    </row>
    <row r="137" customFormat="false" ht="15" hidden="false" customHeight="false" outlineLevel="0" collapsed="false">
      <c r="A137" s="2" t="s">
        <v>410</v>
      </c>
      <c r="B137" s="2" t="s">
        <v>409</v>
      </c>
      <c r="C137" s="2" t="s">
        <v>2136</v>
      </c>
      <c r="D137" s="2" t="s">
        <v>599</v>
      </c>
      <c r="E137" s="2" t="s">
        <v>598</v>
      </c>
      <c r="F137" s="2" t="s">
        <v>2253</v>
      </c>
      <c r="G137" s="2"/>
      <c r="H137" s="2" t="s">
        <v>2137</v>
      </c>
    </row>
    <row r="138" customFormat="false" ht="23.85" hidden="false" customHeight="false" outlineLevel="0" collapsed="false">
      <c r="A138" s="2" t="s">
        <v>410</v>
      </c>
      <c r="B138" s="2" t="s">
        <v>409</v>
      </c>
      <c r="C138" s="2" t="s">
        <v>2158</v>
      </c>
      <c r="D138" s="2" t="s">
        <v>832</v>
      </c>
      <c r="E138" s="2" t="s">
        <v>831</v>
      </c>
      <c r="F138" s="2" t="s">
        <v>2254</v>
      </c>
      <c r="G138" s="2" t="s">
        <v>2255</v>
      </c>
      <c r="H138" s="2" t="s">
        <v>2137</v>
      </c>
    </row>
    <row r="139" customFormat="false" ht="15" hidden="false" customHeight="false" outlineLevel="0" collapsed="false">
      <c r="A139" s="2" t="s">
        <v>410</v>
      </c>
      <c r="B139" s="2" t="s">
        <v>409</v>
      </c>
      <c r="C139" s="2" t="s">
        <v>2256</v>
      </c>
      <c r="D139" s="2" t="s">
        <v>1421</v>
      </c>
      <c r="E139" s="2" t="s">
        <v>1420</v>
      </c>
      <c r="F139" s="2" t="s">
        <v>2144</v>
      </c>
      <c r="G139" s="2" t="s">
        <v>2257</v>
      </c>
      <c r="H139" s="2" t="s">
        <v>2258</v>
      </c>
    </row>
    <row r="140" customFormat="false" ht="15" hidden="false" customHeight="false" outlineLevel="0" collapsed="false">
      <c r="A140" s="2" t="s">
        <v>410</v>
      </c>
      <c r="B140" s="2" t="s">
        <v>409</v>
      </c>
      <c r="C140" s="2" t="s">
        <v>2138</v>
      </c>
      <c r="D140" s="2" t="s">
        <v>897</v>
      </c>
      <c r="E140" s="2" t="s">
        <v>896</v>
      </c>
      <c r="F140" s="2" t="s">
        <v>2259</v>
      </c>
      <c r="G140" s="2" t="s">
        <v>2260</v>
      </c>
      <c r="H140" s="2" t="s">
        <v>2137</v>
      </c>
    </row>
    <row r="141" customFormat="false" ht="15" hidden="false" customHeight="false" outlineLevel="0" collapsed="false">
      <c r="A141" s="2" t="s">
        <v>236</v>
      </c>
      <c r="B141" s="2" t="s">
        <v>235</v>
      </c>
      <c r="C141" s="2" t="s">
        <v>2136</v>
      </c>
      <c r="D141" s="2" t="s">
        <v>203</v>
      </c>
      <c r="E141" s="2" t="s">
        <v>202</v>
      </c>
      <c r="F141" s="2" t="s">
        <v>2261</v>
      </c>
      <c r="G141" s="2"/>
      <c r="H141" s="2" t="s">
        <v>2137</v>
      </c>
    </row>
    <row r="142" customFormat="false" ht="15" hidden="false" customHeight="false" outlineLevel="0" collapsed="false">
      <c r="A142" s="2" t="s">
        <v>197</v>
      </c>
      <c r="B142" s="2" t="s">
        <v>196</v>
      </c>
      <c r="C142" s="2" t="s">
        <v>2136</v>
      </c>
      <c r="D142" s="2" t="s">
        <v>203</v>
      </c>
      <c r="E142" s="2" t="s">
        <v>202</v>
      </c>
      <c r="F142" s="2" t="s">
        <v>2262</v>
      </c>
      <c r="G142" s="2" t="s">
        <v>2263</v>
      </c>
      <c r="H142" s="2" t="s">
        <v>2137</v>
      </c>
    </row>
    <row r="143" customFormat="false" ht="15" hidden="false" customHeight="false" outlineLevel="0" collapsed="false">
      <c r="A143" s="2" t="s">
        <v>197</v>
      </c>
      <c r="B143" s="2" t="s">
        <v>196</v>
      </c>
      <c r="C143" s="2" t="s">
        <v>2158</v>
      </c>
      <c r="D143" s="2" t="s">
        <v>480</v>
      </c>
      <c r="E143" s="2" t="s">
        <v>479</v>
      </c>
      <c r="F143" s="2" t="s">
        <v>2101</v>
      </c>
      <c r="G143" s="2" t="s">
        <v>2264</v>
      </c>
      <c r="H143" s="2" t="s">
        <v>2137</v>
      </c>
    </row>
    <row r="144" customFormat="false" ht="15" hidden="false" customHeight="false" outlineLevel="0" collapsed="false">
      <c r="A144" s="2" t="s">
        <v>197</v>
      </c>
      <c r="B144" s="2" t="s">
        <v>196</v>
      </c>
      <c r="C144" s="2" t="s">
        <v>2136</v>
      </c>
      <c r="D144" s="2" t="s">
        <v>368</v>
      </c>
      <c r="E144" s="2" t="s">
        <v>367</v>
      </c>
      <c r="F144" s="2" t="s">
        <v>2265</v>
      </c>
      <c r="G144" s="2"/>
      <c r="H144" s="2" t="s">
        <v>2137</v>
      </c>
    </row>
    <row r="145" customFormat="false" ht="15" hidden="false" customHeight="false" outlineLevel="0" collapsed="false">
      <c r="A145" s="2" t="s">
        <v>197</v>
      </c>
      <c r="B145" s="2" t="s">
        <v>196</v>
      </c>
      <c r="C145" s="2" t="s">
        <v>2158</v>
      </c>
      <c r="D145" s="2" t="s">
        <v>543</v>
      </c>
      <c r="E145" s="2" t="s">
        <v>542</v>
      </c>
      <c r="F145" s="2" t="s">
        <v>2266</v>
      </c>
      <c r="G145" s="2" t="s">
        <v>2267</v>
      </c>
      <c r="H145" s="2" t="s">
        <v>2137</v>
      </c>
    </row>
    <row r="146" customFormat="false" ht="15" hidden="false" customHeight="false" outlineLevel="0" collapsed="false">
      <c r="A146" s="2" t="s">
        <v>197</v>
      </c>
      <c r="B146" s="2" t="s">
        <v>196</v>
      </c>
      <c r="C146" s="2" t="s">
        <v>2136</v>
      </c>
      <c r="D146" s="2" t="s">
        <v>1655</v>
      </c>
      <c r="E146" s="2" t="s">
        <v>1654</v>
      </c>
      <c r="F146" s="2" t="s">
        <v>2268</v>
      </c>
      <c r="G146" s="2"/>
      <c r="H146" s="2" t="s">
        <v>2137</v>
      </c>
    </row>
    <row r="147" customFormat="false" ht="15" hidden="false" customHeight="false" outlineLevel="0" collapsed="false">
      <c r="A147" s="2" t="s">
        <v>307</v>
      </c>
      <c r="B147" s="2" t="s">
        <v>306</v>
      </c>
      <c r="C147" s="2" t="s">
        <v>2158</v>
      </c>
      <c r="D147" s="2" t="s">
        <v>203</v>
      </c>
      <c r="E147" s="2" t="s">
        <v>202</v>
      </c>
      <c r="F147" s="2" t="s">
        <v>2269</v>
      </c>
      <c r="G147" s="2"/>
      <c r="H147" s="2" t="s">
        <v>2137</v>
      </c>
    </row>
    <row r="148" customFormat="false" ht="23.85" hidden="false" customHeight="false" outlineLevel="0" collapsed="false">
      <c r="A148" s="2" t="s">
        <v>340</v>
      </c>
      <c r="B148" s="2" t="s">
        <v>339</v>
      </c>
      <c r="C148" s="2" t="s">
        <v>2158</v>
      </c>
      <c r="D148" s="2" t="s">
        <v>203</v>
      </c>
      <c r="E148" s="2" t="s">
        <v>202</v>
      </c>
      <c r="F148" s="2" t="s">
        <v>2270</v>
      </c>
      <c r="G148" s="2" t="s">
        <v>2271</v>
      </c>
      <c r="H148" s="2" t="s">
        <v>2137</v>
      </c>
    </row>
    <row r="149" customFormat="false" ht="15" hidden="false" customHeight="false" outlineLevel="0" collapsed="false">
      <c r="A149" s="2" t="s">
        <v>340</v>
      </c>
      <c r="B149" s="2" t="s">
        <v>339</v>
      </c>
      <c r="C149" s="2" t="s">
        <v>2256</v>
      </c>
      <c r="D149" s="2" t="s">
        <v>873</v>
      </c>
      <c r="E149" s="2" t="s">
        <v>872</v>
      </c>
      <c r="F149" s="2" t="s">
        <v>2117</v>
      </c>
      <c r="G149" s="2" t="s">
        <v>2272</v>
      </c>
      <c r="H149" s="2" t="s">
        <v>2258</v>
      </c>
    </row>
    <row r="150" customFormat="false" ht="15" hidden="false" customHeight="false" outlineLevel="0" collapsed="false">
      <c r="A150" s="2" t="s">
        <v>340</v>
      </c>
      <c r="B150" s="2" t="s">
        <v>339</v>
      </c>
      <c r="C150" s="2" t="s">
        <v>2158</v>
      </c>
      <c r="D150" s="2" t="s">
        <v>873</v>
      </c>
      <c r="E150" s="2" t="s">
        <v>872</v>
      </c>
      <c r="F150" s="2" t="s">
        <v>2273</v>
      </c>
      <c r="G150" s="2" t="s">
        <v>2274</v>
      </c>
      <c r="H150" s="2" t="s">
        <v>2137</v>
      </c>
    </row>
    <row r="151" customFormat="false" ht="15" hidden="false" customHeight="false" outlineLevel="0" collapsed="false">
      <c r="A151" s="2" t="s">
        <v>340</v>
      </c>
      <c r="B151" s="2" t="s">
        <v>339</v>
      </c>
      <c r="C151" s="2" t="s">
        <v>2238</v>
      </c>
      <c r="D151" s="2" t="s">
        <v>346</v>
      </c>
      <c r="E151" s="2" t="s">
        <v>345</v>
      </c>
      <c r="F151" s="2" t="s">
        <v>2275</v>
      </c>
      <c r="G151" s="2"/>
      <c r="H151" s="2" t="s">
        <v>2137</v>
      </c>
    </row>
    <row r="152" customFormat="false" ht="15" hidden="false" customHeight="false" outlineLevel="0" collapsed="false">
      <c r="A152" s="2" t="s">
        <v>340</v>
      </c>
      <c r="B152" s="2" t="s">
        <v>339</v>
      </c>
      <c r="C152" s="2" t="s">
        <v>2136</v>
      </c>
      <c r="D152" s="2" t="s">
        <v>1674</v>
      </c>
      <c r="E152" s="2" t="s">
        <v>1673</v>
      </c>
      <c r="F152" s="2" t="s">
        <v>2276</v>
      </c>
      <c r="G152" s="2"/>
      <c r="H152" s="2" t="s">
        <v>2137</v>
      </c>
    </row>
    <row r="153" customFormat="false" ht="15" hidden="false" customHeight="false" outlineLevel="0" collapsed="false">
      <c r="A153" s="2" t="s">
        <v>340</v>
      </c>
      <c r="B153" s="2" t="s">
        <v>339</v>
      </c>
      <c r="C153" s="2" t="s">
        <v>2136</v>
      </c>
      <c r="D153" s="2" t="s">
        <v>1701</v>
      </c>
      <c r="E153" s="2" t="s">
        <v>1700</v>
      </c>
      <c r="F153" s="2" t="s">
        <v>2277</v>
      </c>
      <c r="G153" s="2"/>
      <c r="H153" s="2" t="s">
        <v>2137</v>
      </c>
    </row>
    <row r="154" customFormat="false" ht="23.85" hidden="false" customHeight="false" outlineLevel="0" collapsed="false">
      <c r="A154" s="2" t="s">
        <v>351</v>
      </c>
      <c r="B154" s="2" t="s">
        <v>350</v>
      </c>
      <c r="C154" s="2" t="s">
        <v>2136</v>
      </c>
      <c r="D154" s="2" t="s">
        <v>873</v>
      </c>
      <c r="E154" s="2" t="s">
        <v>872</v>
      </c>
      <c r="F154" s="2" t="s">
        <v>2278</v>
      </c>
      <c r="G154" s="2"/>
      <c r="H154" s="2" t="s">
        <v>2137</v>
      </c>
    </row>
    <row r="155" customFormat="false" ht="15" hidden="false" customHeight="false" outlineLevel="0" collapsed="false">
      <c r="A155" s="2" t="s">
        <v>351</v>
      </c>
      <c r="B155" s="2" t="s">
        <v>350</v>
      </c>
      <c r="C155" s="2" t="s">
        <v>2238</v>
      </c>
      <c r="D155" s="2" t="s">
        <v>203</v>
      </c>
      <c r="E155" s="2" t="s">
        <v>202</v>
      </c>
      <c r="F155" s="2" t="s">
        <v>2279</v>
      </c>
      <c r="G155" s="2" t="s">
        <v>2280</v>
      </c>
      <c r="H155" s="2" t="s">
        <v>2137</v>
      </c>
    </row>
    <row r="156" customFormat="false" ht="15" hidden="false" customHeight="false" outlineLevel="0" collapsed="false">
      <c r="A156" s="2" t="s">
        <v>351</v>
      </c>
      <c r="B156" s="2" t="s">
        <v>350</v>
      </c>
      <c r="C156" s="2" t="s">
        <v>2158</v>
      </c>
      <c r="D156" s="2" t="s">
        <v>1674</v>
      </c>
      <c r="E156" s="2" t="s">
        <v>1673</v>
      </c>
      <c r="F156" s="2" t="s">
        <v>2281</v>
      </c>
      <c r="G156" s="2"/>
      <c r="H156" s="2" t="s">
        <v>2137</v>
      </c>
    </row>
    <row r="157" customFormat="false" ht="15" hidden="false" customHeight="false" outlineLevel="0" collapsed="false">
      <c r="A157" s="2" t="s">
        <v>399</v>
      </c>
      <c r="B157" s="2" t="s">
        <v>398</v>
      </c>
      <c r="C157" s="2" t="s">
        <v>2158</v>
      </c>
      <c r="D157" s="2" t="s">
        <v>735</v>
      </c>
      <c r="E157" s="2" t="s">
        <v>734</v>
      </c>
      <c r="F157" s="2" t="s">
        <v>2282</v>
      </c>
      <c r="G157" s="2" t="s">
        <v>2283</v>
      </c>
      <c r="H157" s="2" t="s">
        <v>2137</v>
      </c>
    </row>
    <row r="158" customFormat="false" ht="23.85" hidden="false" customHeight="false" outlineLevel="0" collapsed="false">
      <c r="A158" s="2" t="s">
        <v>399</v>
      </c>
      <c r="B158" s="2" t="s">
        <v>398</v>
      </c>
      <c r="C158" s="2" t="s">
        <v>2238</v>
      </c>
      <c r="D158" s="2" t="s">
        <v>203</v>
      </c>
      <c r="E158" s="2" t="s">
        <v>202</v>
      </c>
      <c r="F158" s="2" t="s">
        <v>2284</v>
      </c>
      <c r="G158" s="2" t="s">
        <v>2285</v>
      </c>
      <c r="H158" s="2" t="s">
        <v>2137</v>
      </c>
    </row>
    <row r="159" customFormat="false" ht="15" hidden="false" customHeight="false" outlineLevel="0" collapsed="false">
      <c r="A159" s="2" t="s">
        <v>399</v>
      </c>
      <c r="B159" s="2" t="s">
        <v>398</v>
      </c>
      <c r="C159" s="2" t="s">
        <v>2136</v>
      </c>
      <c r="D159" s="2" t="s">
        <v>656</v>
      </c>
      <c r="E159" s="2" t="s">
        <v>655</v>
      </c>
      <c r="F159" s="2" t="s">
        <v>2286</v>
      </c>
      <c r="G159" s="2"/>
      <c r="H159" s="2" t="s">
        <v>2137</v>
      </c>
    </row>
    <row r="160" customFormat="false" ht="15" hidden="false" customHeight="false" outlineLevel="0" collapsed="false">
      <c r="A160" s="2" t="s">
        <v>399</v>
      </c>
      <c r="B160" s="2" t="s">
        <v>398</v>
      </c>
      <c r="C160" s="2" t="s">
        <v>2136</v>
      </c>
      <c r="D160" s="2" t="s">
        <v>2000</v>
      </c>
      <c r="E160" s="2" t="s">
        <v>1999</v>
      </c>
      <c r="F160" s="2" t="s">
        <v>2287</v>
      </c>
      <c r="G160" s="2"/>
      <c r="H160" s="2" t="s">
        <v>2137</v>
      </c>
    </row>
    <row r="161" customFormat="false" ht="15" hidden="false" customHeight="false" outlineLevel="0" collapsed="false">
      <c r="A161" s="2" t="s">
        <v>399</v>
      </c>
      <c r="B161" s="2" t="s">
        <v>398</v>
      </c>
      <c r="C161" s="2" t="s">
        <v>2158</v>
      </c>
      <c r="D161" s="2" t="s">
        <v>550</v>
      </c>
      <c r="E161" s="2" t="s">
        <v>549</v>
      </c>
      <c r="F161" s="2" t="s">
        <v>2277</v>
      </c>
      <c r="G161" s="2" t="s">
        <v>2288</v>
      </c>
      <c r="H161" s="2" t="s">
        <v>2137</v>
      </c>
    </row>
    <row r="162" customFormat="false" ht="15" hidden="false" customHeight="false" outlineLevel="0" collapsed="false">
      <c r="A162" s="2" t="s">
        <v>399</v>
      </c>
      <c r="B162" s="2" t="s">
        <v>398</v>
      </c>
      <c r="C162" s="2" t="s">
        <v>2138</v>
      </c>
      <c r="D162" s="2" t="s">
        <v>550</v>
      </c>
      <c r="E162" s="2" t="s">
        <v>549</v>
      </c>
      <c r="F162" s="2" t="s">
        <v>2289</v>
      </c>
      <c r="G162" s="2" t="s">
        <v>2290</v>
      </c>
      <c r="H162" s="2" t="s">
        <v>2137</v>
      </c>
    </row>
    <row r="163" customFormat="false" ht="15" hidden="false" customHeight="false" outlineLevel="0" collapsed="false">
      <c r="A163" s="2" t="s">
        <v>399</v>
      </c>
      <c r="B163" s="2" t="s">
        <v>398</v>
      </c>
      <c r="C163" s="2" t="s">
        <v>2138</v>
      </c>
      <c r="D163" s="2" t="s">
        <v>1435</v>
      </c>
      <c r="E163" s="2" t="s">
        <v>1434</v>
      </c>
      <c r="F163" s="2" t="s">
        <v>2291</v>
      </c>
      <c r="G163" s="2" t="s">
        <v>2292</v>
      </c>
      <c r="H163" s="2" t="s">
        <v>2137</v>
      </c>
    </row>
    <row r="164" customFormat="false" ht="15" hidden="false" customHeight="false" outlineLevel="0" collapsed="false">
      <c r="A164" s="2" t="s">
        <v>399</v>
      </c>
      <c r="B164" s="2" t="s">
        <v>398</v>
      </c>
      <c r="C164" s="2" t="s">
        <v>2138</v>
      </c>
      <c r="D164" s="2" t="s">
        <v>1477</v>
      </c>
      <c r="E164" s="2" t="s">
        <v>1476</v>
      </c>
      <c r="F164" s="2" t="s">
        <v>2293</v>
      </c>
      <c r="G164" s="2" t="s">
        <v>2294</v>
      </c>
      <c r="H164" s="2" t="s">
        <v>2137</v>
      </c>
    </row>
    <row r="165" customFormat="false" ht="15" hidden="false" customHeight="false" outlineLevel="0" collapsed="false">
      <c r="A165" s="2" t="s">
        <v>399</v>
      </c>
      <c r="B165" s="2" t="s">
        <v>398</v>
      </c>
      <c r="C165" s="2" t="s">
        <v>2138</v>
      </c>
      <c r="D165" s="2" t="s">
        <v>203</v>
      </c>
      <c r="E165" s="2" t="s">
        <v>202</v>
      </c>
      <c r="F165" s="2" t="s">
        <v>2215</v>
      </c>
      <c r="G165" s="2" t="s">
        <v>2295</v>
      </c>
      <c r="H165" s="2" t="s">
        <v>2137</v>
      </c>
    </row>
    <row r="166" customFormat="false" ht="15" hidden="false" customHeight="false" outlineLevel="0" collapsed="false">
      <c r="A166" s="2" t="s">
        <v>399</v>
      </c>
      <c r="B166" s="2" t="s">
        <v>398</v>
      </c>
      <c r="C166" s="2" t="s">
        <v>2138</v>
      </c>
      <c r="D166" s="2" t="s">
        <v>622</v>
      </c>
      <c r="E166" s="2" t="s">
        <v>621</v>
      </c>
      <c r="F166" s="2" t="s">
        <v>2203</v>
      </c>
      <c r="G166" s="2" t="s">
        <v>2296</v>
      </c>
      <c r="H166" s="2" t="s">
        <v>2137</v>
      </c>
    </row>
    <row r="167" customFormat="false" ht="15" hidden="false" customHeight="false" outlineLevel="0" collapsed="false">
      <c r="A167" s="2" t="s">
        <v>399</v>
      </c>
      <c r="B167" s="2" t="s">
        <v>398</v>
      </c>
      <c r="C167" s="2" t="s">
        <v>2138</v>
      </c>
      <c r="D167" s="2" t="s">
        <v>908</v>
      </c>
      <c r="E167" s="2" t="s">
        <v>907</v>
      </c>
      <c r="F167" s="2" t="s">
        <v>2200</v>
      </c>
      <c r="G167" s="2" t="s">
        <v>2297</v>
      </c>
      <c r="H167" s="2" t="s">
        <v>2137</v>
      </c>
    </row>
    <row r="168" customFormat="false" ht="23.85" hidden="false" customHeight="false" outlineLevel="0" collapsed="false">
      <c r="A168" s="2" t="s">
        <v>444</v>
      </c>
      <c r="B168" s="2" t="s">
        <v>443</v>
      </c>
      <c r="C168" s="2" t="s">
        <v>2158</v>
      </c>
      <c r="D168" s="2" t="s">
        <v>203</v>
      </c>
      <c r="E168" s="2" t="s">
        <v>202</v>
      </c>
      <c r="F168" s="2" t="s">
        <v>2298</v>
      </c>
      <c r="G168" s="2"/>
      <c r="H168" s="2" t="s">
        <v>2137</v>
      </c>
    </row>
    <row r="169" customFormat="false" ht="15" hidden="false" customHeight="false" outlineLevel="0" collapsed="false">
      <c r="A169" s="2" t="s">
        <v>444</v>
      </c>
      <c r="B169" s="2" t="s">
        <v>443</v>
      </c>
      <c r="C169" s="2" t="s">
        <v>2136</v>
      </c>
      <c r="D169" s="2" t="s">
        <v>1711</v>
      </c>
      <c r="E169" s="2" t="s">
        <v>1710</v>
      </c>
      <c r="F169" s="2" t="s">
        <v>2241</v>
      </c>
      <c r="G169" s="2"/>
      <c r="H169" s="2" t="s">
        <v>2137</v>
      </c>
    </row>
    <row r="170" customFormat="false" ht="15" hidden="false" customHeight="false" outlineLevel="0" collapsed="false">
      <c r="A170" s="2" t="s">
        <v>357</v>
      </c>
      <c r="B170" s="2" t="s">
        <v>356</v>
      </c>
      <c r="C170" s="2" t="s">
        <v>2136</v>
      </c>
      <c r="D170" s="2" t="s">
        <v>296</v>
      </c>
      <c r="E170" s="2" t="s">
        <v>295</v>
      </c>
      <c r="F170" s="2" t="s">
        <v>2134</v>
      </c>
      <c r="G170" s="2" t="s">
        <v>2299</v>
      </c>
      <c r="H170" s="2" t="s">
        <v>2137</v>
      </c>
    </row>
    <row r="171" customFormat="false" ht="15" hidden="false" customHeight="false" outlineLevel="0" collapsed="false">
      <c r="A171" s="2" t="s">
        <v>357</v>
      </c>
      <c r="B171" s="2" t="s">
        <v>356</v>
      </c>
      <c r="C171" s="2" t="s">
        <v>2136</v>
      </c>
      <c r="D171" s="2" t="s">
        <v>393</v>
      </c>
      <c r="E171" s="2" t="s">
        <v>392</v>
      </c>
      <c r="F171" s="2" t="s">
        <v>2300</v>
      </c>
      <c r="G171" s="2"/>
      <c r="H171" s="2" t="s">
        <v>2137</v>
      </c>
    </row>
    <row r="172" customFormat="false" ht="15" hidden="false" customHeight="false" outlineLevel="0" collapsed="false">
      <c r="A172" s="2" t="s">
        <v>357</v>
      </c>
      <c r="B172" s="2" t="s">
        <v>356</v>
      </c>
      <c r="C172" s="2" t="s">
        <v>2256</v>
      </c>
      <c r="D172" s="2" t="s">
        <v>1129</v>
      </c>
      <c r="E172" s="2" t="s">
        <v>1128</v>
      </c>
      <c r="F172" s="2" t="s">
        <v>2120</v>
      </c>
      <c r="G172" s="2" t="s">
        <v>2301</v>
      </c>
      <c r="H172" s="2" t="s">
        <v>2258</v>
      </c>
    </row>
    <row r="173" customFormat="false" ht="15" hidden="false" customHeight="false" outlineLevel="0" collapsed="false">
      <c r="A173" s="2" t="s">
        <v>357</v>
      </c>
      <c r="B173" s="2" t="s">
        <v>356</v>
      </c>
      <c r="C173" s="2" t="s">
        <v>2256</v>
      </c>
      <c r="D173" s="2" t="s">
        <v>1191</v>
      </c>
      <c r="E173" s="2" t="s">
        <v>1190</v>
      </c>
      <c r="F173" s="2" t="s">
        <v>2144</v>
      </c>
      <c r="G173" s="2" t="s">
        <v>2302</v>
      </c>
      <c r="H173" s="2" t="s">
        <v>2258</v>
      </c>
    </row>
    <row r="174" customFormat="false" ht="15" hidden="false" customHeight="false" outlineLevel="0" collapsed="false">
      <c r="A174" s="2" t="s">
        <v>357</v>
      </c>
      <c r="B174" s="2" t="s">
        <v>356</v>
      </c>
      <c r="C174" s="2" t="s">
        <v>2256</v>
      </c>
      <c r="D174" s="2" t="s">
        <v>754</v>
      </c>
      <c r="E174" s="2" t="s">
        <v>753</v>
      </c>
      <c r="F174" s="2" t="s">
        <v>2303</v>
      </c>
      <c r="G174" s="2" t="s">
        <v>2304</v>
      </c>
      <c r="H174" s="2" t="s">
        <v>2258</v>
      </c>
    </row>
    <row r="175" customFormat="false" ht="15" hidden="false" customHeight="false" outlineLevel="0" collapsed="false">
      <c r="A175" s="2" t="s">
        <v>324</v>
      </c>
      <c r="B175" s="2" t="s">
        <v>323</v>
      </c>
      <c r="C175" s="2" t="s">
        <v>2136</v>
      </c>
      <c r="D175" s="2" t="s">
        <v>296</v>
      </c>
      <c r="E175" s="2" t="s">
        <v>295</v>
      </c>
      <c r="F175" s="2" t="s">
        <v>2305</v>
      </c>
      <c r="G175" s="2" t="s">
        <v>2306</v>
      </c>
      <c r="H175" s="2" t="s">
        <v>2137</v>
      </c>
    </row>
    <row r="176" customFormat="false" ht="15" hidden="false" customHeight="false" outlineLevel="0" collapsed="false">
      <c r="A176" s="2" t="s">
        <v>324</v>
      </c>
      <c r="B176" s="2" t="s">
        <v>323</v>
      </c>
      <c r="C176" s="2" t="s">
        <v>2136</v>
      </c>
      <c r="D176" s="2" t="s">
        <v>393</v>
      </c>
      <c r="E176" s="2" t="s">
        <v>392</v>
      </c>
      <c r="F176" s="2" t="s">
        <v>2300</v>
      </c>
      <c r="G176" s="2" t="s">
        <v>2307</v>
      </c>
      <c r="H176" s="2" t="s">
        <v>2137</v>
      </c>
    </row>
    <row r="177" customFormat="false" ht="15" hidden="false" customHeight="false" outlineLevel="0" collapsed="false">
      <c r="A177" s="2" t="s">
        <v>324</v>
      </c>
      <c r="B177" s="2" t="s">
        <v>323</v>
      </c>
      <c r="C177" s="2" t="s">
        <v>2138</v>
      </c>
      <c r="D177" s="2" t="s">
        <v>393</v>
      </c>
      <c r="E177" s="2" t="s">
        <v>392</v>
      </c>
      <c r="F177" s="2" t="s">
        <v>2201</v>
      </c>
      <c r="G177" s="2" t="s">
        <v>2308</v>
      </c>
      <c r="H177" s="2" t="s">
        <v>2137</v>
      </c>
    </row>
    <row r="178" customFormat="false" ht="15" hidden="false" customHeight="false" outlineLevel="0" collapsed="false">
      <c r="A178" s="2" t="s">
        <v>302</v>
      </c>
      <c r="B178" s="2" t="s">
        <v>301</v>
      </c>
      <c r="C178" s="2" t="s">
        <v>2136</v>
      </c>
      <c r="D178" s="2" t="s">
        <v>296</v>
      </c>
      <c r="E178" s="2" t="s">
        <v>295</v>
      </c>
      <c r="F178" s="2" t="s">
        <v>2305</v>
      </c>
      <c r="G178" s="2"/>
      <c r="H178" s="2" t="s">
        <v>2137</v>
      </c>
    </row>
    <row r="179" customFormat="false" ht="15" hidden="false" customHeight="false" outlineLevel="0" collapsed="false">
      <c r="A179" s="2" t="s">
        <v>302</v>
      </c>
      <c r="B179" s="2" t="s">
        <v>301</v>
      </c>
      <c r="C179" s="2" t="s">
        <v>2158</v>
      </c>
      <c r="D179" s="2" t="s">
        <v>393</v>
      </c>
      <c r="E179" s="2" t="s">
        <v>392</v>
      </c>
      <c r="F179" s="2" t="s">
        <v>2309</v>
      </c>
      <c r="G179" s="2"/>
      <c r="H179" s="2" t="s">
        <v>2137</v>
      </c>
    </row>
    <row r="180" customFormat="false" ht="15" hidden="false" customHeight="false" outlineLevel="0" collapsed="false">
      <c r="A180" s="2" t="s">
        <v>302</v>
      </c>
      <c r="B180" s="2" t="s">
        <v>301</v>
      </c>
      <c r="C180" s="2" t="s">
        <v>2238</v>
      </c>
      <c r="D180" s="2" t="s">
        <v>296</v>
      </c>
      <c r="E180" s="2" t="s">
        <v>295</v>
      </c>
      <c r="F180" s="2" t="s">
        <v>2203</v>
      </c>
      <c r="G180" s="2" t="s">
        <v>2310</v>
      </c>
      <c r="H180" s="2" t="s">
        <v>2137</v>
      </c>
    </row>
    <row r="181" customFormat="false" ht="15" hidden="false" customHeight="false" outlineLevel="0" collapsed="false">
      <c r="A181" s="2" t="s">
        <v>275</v>
      </c>
      <c r="B181" s="2" t="s">
        <v>274</v>
      </c>
      <c r="C181" s="2" t="s">
        <v>2136</v>
      </c>
      <c r="D181" s="2" t="s">
        <v>264</v>
      </c>
      <c r="E181" s="2" t="s">
        <v>263</v>
      </c>
      <c r="F181" s="2" t="s">
        <v>2110</v>
      </c>
      <c r="G181" s="2" t="s">
        <v>2311</v>
      </c>
      <c r="H181" s="2" t="s">
        <v>2137</v>
      </c>
    </row>
    <row r="182" customFormat="false" ht="15" hidden="false" customHeight="false" outlineLevel="0" collapsed="false">
      <c r="A182" s="2" t="s">
        <v>275</v>
      </c>
      <c r="B182" s="2" t="s">
        <v>274</v>
      </c>
      <c r="C182" s="2" t="s">
        <v>2136</v>
      </c>
      <c r="D182" s="2" t="s">
        <v>386</v>
      </c>
      <c r="E182" s="2" t="s">
        <v>385</v>
      </c>
      <c r="F182" s="2" t="s">
        <v>2312</v>
      </c>
      <c r="G182" s="2"/>
      <c r="H182" s="2" t="s">
        <v>2137</v>
      </c>
    </row>
    <row r="183" customFormat="false" ht="15" hidden="false" customHeight="false" outlineLevel="0" collapsed="false">
      <c r="A183" s="2" t="s">
        <v>275</v>
      </c>
      <c r="B183" s="2" t="s">
        <v>274</v>
      </c>
      <c r="C183" s="2" t="s">
        <v>2256</v>
      </c>
      <c r="D183" s="2" t="s">
        <v>1129</v>
      </c>
      <c r="E183" s="2" t="s">
        <v>1128</v>
      </c>
      <c r="F183" s="2" t="s">
        <v>2120</v>
      </c>
      <c r="G183" s="2" t="s">
        <v>2313</v>
      </c>
      <c r="H183" s="2" t="s">
        <v>2258</v>
      </c>
    </row>
    <row r="184" customFormat="false" ht="15" hidden="false" customHeight="false" outlineLevel="0" collapsed="false">
      <c r="A184" s="2" t="s">
        <v>275</v>
      </c>
      <c r="B184" s="2" t="s">
        <v>274</v>
      </c>
      <c r="C184" s="2" t="s">
        <v>2136</v>
      </c>
      <c r="D184" s="2" t="s">
        <v>2025</v>
      </c>
      <c r="E184" s="2" t="s">
        <v>2024</v>
      </c>
      <c r="F184" s="2" t="s">
        <v>2195</v>
      </c>
      <c r="G184" s="2" t="s">
        <v>2314</v>
      </c>
      <c r="H184" s="2" t="s">
        <v>2137</v>
      </c>
    </row>
    <row r="185" customFormat="false" ht="15" hidden="false" customHeight="false" outlineLevel="0" collapsed="false">
      <c r="A185" s="2" t="s">
        <v>291</v>
      </c>
      <c r="B185" s="2" t="s">
        <v>290</v>
      </c>
      <c r="C185" s="2" t="s">
        <v>2136</v>
      </c>
      <c r="D185" s="2" t="s">
        <v>264</v>
      </c>
      <c r="E185" s="2" t="s">
        <v>263</v>
      </c>
      <c r="F185" s="2" t="s">
        <v>2110</v>
      </c>
      <c r="G185" s="2"/>
      <c r="H185" s="2" t="s">
        <v>2137</v>
      </c>
    </row>
    <row r="186" customFormat="false" ht="15" hidden="false" customHeight="false" outlineLevel="0" collapsed="false">
      <c r="A186" s="2" t="s">
        <v>291</v>
      </c>
      <c r="B186" s="2" t="s">
        <v>290</v>
      </c>
      <c r="C186" s="2" t="s">
        <v>2136</v>
      </c>
      <c r="D186" s="2" t="s">
        <v>386</v>
      </c>
      <c r="E186" s="2" t="s">
        <v>385</v>
      </c>
      <c r="F186" s="2" t="s">
        <v>2312</v>
      </c>
      <c r="G186" s="2"/>
      <c r="H186" s="2" t="s">
        <v>2137</v>
      </c>
    </row>
    <row r="187" customFormat="false" ht="15" hidden="false" customHeight="false" outlineLevel="0" collapsed="false">
      <c r="A187" s="2" t="s">
        <v>291</v>
      </c>
      <c r="B187" s="2" t="s">
        <v>290</v>
      </c>
      <c r="C187" s="2" t="s">
        <v>2136</v>
      </c>
      <c r="D187" s="2" t="s">
        <v>610</v>
      </c>
      <c r="E187" s="2" t="s">
        <v>609</v>
      </c>
      <c r="F187" s="2" t="s">
        <v>2189</v>
      </c>
      <c r="G187" s="2"/>
      <c r="H187" s="2" t="s">
        <v>2137</v>
      </c>
    </row>
    <row r="188" customFormat="false" ht="23.85" hidden="false" customHeight="false" outlineLevel="0" collapsed="false">
      <c r="A188" s="2" t="s">
        <v>405</v>
      </c>
      <c r="B188" s="2" t="s">
        <v>404</v>
      </c>
      <c r="C188" s="2" t="s">
        <v>2158</v>
      </c>
      <c r="D188" s="2" t="s">
        <v>386</v>
      </c>
      <c r="E188" s="2" t="s">
        <v>385</v>
      </c>
      <c r="F188" s="2" t="s">
        <v>2315</v>
      </c>
      <c r="G188" s="2"/>
      <c r="H188" s="2" t="s">
        <v>2137</v>
      </c>
    </row>
    <row r="189" customFormat="false" ht="15" hidden="false" customHeight="false" outlineLevel="0" collapsed="false">
      <c r="A189" s="2" t="s">
        <v>426</v>
      </c>
      <c r="B189" s="2" t="s">
        <v>425</v>
      </c>
      <c r="C189" s="2" t="s">
        <v>2256</v>
      </c>
      <c r="D189" s="2" t="s">
        <v>257</v>
      </c>
      <c r="E189" s="2" t="s">
        <v>256</v>
      </c>
      <c r="F189" s="2" t="s">
        <v>2189</v>
      </c>
      <c r="G189" s="2" t="s">
        <v>2316</v>
      </c>
      <c r="H189" s="2" t="s">
        <v>2258</v>
      </c>
    </row>
    <row r="190" customFormat="false" ht="15" hidden="false" customHeight="false" outlineLevel="0" collapsed="false">
      <c r="A190" s="2" t="s">
        <v>426</v>
      </c>
      <c r="B190" s="2" t="s">
        <v>425</v>
      </c>
      <c r="C190" s="2" t="s">
        <v>2158</v>
      </c>
      <c r="D190" s="2" t="s">
        <v>269</v>
      </c>
      <c r="E190" s="2" t="s">
        <v>268</v>
      </c>
      <c r="F190" s="2" t="s">
        <v>2214</v>
      </c>
      <c r="G190" s="2" t="s">
        <v>2317</v>
      </c>
      <c r="H190" s="2" t="s">
        <v>2137</v>
      </c>
    </row>
    <row r="191" customFormat="false" ht="23.85" hidden="false" customHeight="false" outlineLevel="0" collapsed="false">
      <c r="A191" s="2" t="s">
        <v>426</v>
      </c>
      <c r="B191" s="2" t="s">
        <v>425</v>
      </c>
      <c r="C191" s="2" t="s">
        <v>2158</v>
      </c>
      <c r="D191" s="2" t="s">
        <v>393</v>
      </c>
      <c r="E191" s="2" t="s">
        <v>392</v>
      </c>
      <c r="F191" s="2" t="s">
        <v>2318</v>
      </c>
      <c r="G191" s="2" t="s">
        <v>2319</v>
      </c>
      <c r="H191" s="2" t="s">
        <v>2137</v>
      </c>
    </row>
    <row r="192" customFormat="false" ht="15" hidden="false" customHeight="false" outlineLevel="0" collapsed="false">
      <c r="A192" s="2" t="s">
        <v>426</v>
      </c>
      <c r="B192" s="2" t="s">
        <v>425</v>
      </c>
      <c r="C192" s="2" t="s">
        <v>2158</v>
      </c>
      <c r="D192" s="2" t="s">
        <v>386</v>
      </c>
      <c r="E192" s="2" t="s">
        <v>385</v>
      </c>
      <c r="F192" s="2" t="s">
        <v>2320</v>
      </c>
      <c r="G192" s="2" t="s">
        <v>2321</v>
      </c>
      <c r="H192" s="2" t="s">
        <v>2137</v>
      </c>
    </row>
    <row r="193" customFormat="false" ht="15" hidden="false" customHeight="false" outlineLevel="0" collapsed="false">
      <c r="A193" s="2" t="s">
        <v>382</v>
      </c>
      <c r="B193" s="2" t="s">
        <v>381</v>
      </c>
      <c r="C193" s="2" t="s">
        <v>2158</v>
      </c>
      <c r="D193" s="2" t="s">
        <v>386</v>
      </c>
      <c r="E193" s="2" t="s">
        <v>385</v>
      </c>
      <c r="F193" s="2" t="s">
        <v>2322</v>
      </c>
      <c r="G193" s="2" t="s">
        <v>2323</v>
      </c>
      <c r="H193" s="2" t="s">
        <v>2137</v>
      </c>
    </row>
    <row r="194" customFormat="false" ht="15" hidden="false" customHeight="false" outlineLevel="0" collapsed="false">
      <c r="A194" s="2" t="s">
        <v>382</v>
      </c>
      <c r="B194" s="2" t="s">
        <v>381</v>
      </c>
      <c r="C194" s="2" t="s">
        <v>2158</v>
      </c>
      <c r="D194" s="2" t="s">
        <v>1655</v>
      </c>
      <c r="E194" s="2" t="s">
        <v>1654</v>
      </c>
      <c r="F194" s="2" t="s">
        <v>2268</v>
      </c>
      <c r="G194" s="2"/>
      <c r="H194" s="2" t="s">
        <v>2137</v>
      </c>
    </row>
    <row r="195" customFormat="false" ht="15" hidden="false" customHeight="false" outlineLevel="0" collapsed="false">
      <c r="A195" s="2" t="s">
        <v>280</v>
      </c>
      <c r="B195" s="2" t="s">
        <v>279</v>
      </c>
      <c r="C195" s="2" t="s">
        <v>2136</v>
      </c>
      <c r="D195" s="2" t="s">
        <v>245</v>
      </c>
      <c r="E195" s="2" t="s">
        <v>244</v>
      </c>
      <c r="F195" s="2" t="s">
        <v>2324</v>
      </c>
      <c r="G195" s="2" t="s">
        <v>2325</v>
      </c>
      <c r="H195" s="2" t="s">
        <v>2137</v>
      </c>
    </row>
    <row r="196" customFormat="false" ht="15" hidden="false" customHeight="false" outlineLevel="0" collapsed="false">
      <c r="A196" s="2" t="s">
        <v>280</v>
      </c>
      <c r="B196" s="2" t="s">
        <v>279</v>
      </c>
      <c r="C196" s="2" t="s">
        <v>2136</v>
      </c>
      <c r="D196" s="2" t="s">
        <v>605</v>
      </c>
      <c r="E196" s="2" t="s">
        <v>604</v>
      </c>
      <c r="F196" s="2" t="s">
        <v>2326</v>
      </c>
      <c r="G196" s="2"/>
      <c r="H196" s="2" t="s">
        <v>2137</v>
      </c>
    </row>
    <row r="197" customFormat="false" ht="15" hidden="false" customHeight="false" outlineLevel="0" collapsed="false">
      <c r="A197" s="2" t="s">
        <v>312</v>
      </c>
      <c r="B197" s="2" t="s">
        <v>311</v>
      </c>
      <c r="C197" s="2" t="s">
        <v>2158</v>
      </c>
      <c r="D197" s="2" t="s">
        <v>245</v>
      </c>
      <c r="E197" s="2" t="s">
        <v>244</v>
      </c>
      <c r="F197" s="2" t="s">
        <v>2327</v>
      </c>
      <c r="G197" s="2" t="s">
        <v>2328</v>
      </c>
      <c r="H197" s="2" t="s">
        <v>2137</v>
      </c>
    </row>
    <row r="198" customFormat="false" ht="15" hidden="false" customHeight="false" outlineLevel="0" collapsed="false">
      <c r="A198" s="2" t="s">
        <v>593</v>
      </c>
      <c r="B198" s="2" t="s">
        <v>592</v>
      </c>
      <c r="C198" s="2" t="s">
        <v>2158</v>
      </c>
      <c r="D198" s="2" t="s">
        <v>497</v>
      </c>
      <c r="E198" s="2" t="s">
        <v>496</v>
      </c>
      <c r="F198" s="2" t="s">
        <v>2250</v>
      </c>
      <c r="G198" s="2" t="s">
        <v>2329</v>
      </c>
      <c r="H198" s="2" t="s">
        <v>2137</v>
      </c>
    </row>
    <row r="199" customFormat="false" ht="15" hidden="false" customHeight="false" outlineLevel="0" collapsed="false">
      <c r="A199" s="2" t="s">
        <v>593</v>
      </c>
      <c r="B199" s="2" t="s">
        <v>592</v>
      </c>
      <c r="C199" s="2" t="s">
        <v>2238</v>
      </c>
      <c r="D199" s="2" t="s">
        <v>1300</v>
      </c>
      <c r="E199" s="2" t="s">
        <v>1299</v>
      </c>
      <c r="F199" s="2" t="s">
        <v>2144</v>
      </c>
      <c r="G199" s="2" t="s">
        <v>2330</v>
      </c>
      <c r="H199" s="2" t="s">
        <v>2137</v>
      </c>
    </row>
    <row r="200" customFormat="false" ht="15" hidden="false" customHeight="false" outlineLevel="0" collapsed="false">
      <c r="A200" s="2" t="s">
        <v>593</v>
      </c>
      <c r="B200" s="2" t="s">
        <v>592</v>
      </c>
      <c r="C200" s="2" t="s">
        <v>2238</v>
      </c>
      <c r="D200" s="2" t="s">
        <v>245</v>
      </c>
      <c r="E200" s="2" t="s">
        <v>244</v>
      </c>
      <c r="F200" s="2" t="s">
        <v>2331</v>
      </c>
      <c r="G200" s="2" t="s">
        <v>2332</v>
      </c>
      <c r="H200" s="2" t="s">
        <v>2137</v>
      </c>
    </row>
    <row r="201" customFormat="false" ht="15" hidden="false" customHeight="false" outlineLevel="0" collapsed="false">
      <c r="A201" s="2" t="s">
        <v>435</v>
      </c>
      <c r="B201" s="2" t="s">
        <v>434</v>
      </c>
      <c r="C201" s="2" t="s">
        <v>2158</v>
      </c>
      <c r="D201" s="2" t="s">
        <v>257</v>
      </c>
      <c r="E201" s="2" t="s">
        <v>256</v>
      </c>
      <c r="F201" s="2" t="s">
        <v>2191</v>
      </c>
      <c r="G201" s="2" t="s">
        <v>2333</v>
      </c>
      <c r="H201" s="2" t="s">
        <v>2137</v>
      </c>
    </row>
    <row r="202" customFormat="false" ht="15" hidden="false" customHeight="false" outlineLevel="0" collapsed="false">
      <c r="A202" s="2" t="s">
        <v>435</v>
      </c>
      <c r="B202" s="2" t="s">
        <v>434</v>
      </c>
      <c r="C202" s="2" t="s">
        <v>2238</v>
      </c>
      <c r="D202" s="2" t="s">
        <v>574</v>
      </c>
      <c r="E202" s="2" t="s">
        <v>573</v>
      </c>
      <c r="F202" s="2" t="s">
        <v>2334</v>
      </c>
      <c r="G202" s="2" t="s">
        <v>2335</v>
      </c>
      <c r="H202" s="2" t="s">
        <v>2137</v>
      </c>
    </row>
    <row r="203" customFormat="false" ht="15" hidden="false" customHeight="false" outlineLevel="0" collapsed="false">
      <c r="A203" s="2" t="s">
        <v>435</v>
      </c>
      <c r="B203" s="2" t="s">
        <v>434</v>
      </c>
      <c r="C203" s="2" t="s">
        <v>2158</v>
      </c>
      <c r="D203" s="2" t="s">
        <v>1629</v>
      </c>
      <c r="E203" s="2" t="s">
        <v>1628</v>
      </c>
      <c r="F203" s="2" t="s">
        <v>2195</v>
      </c>
      <c r="G203" s="2" t="s">
        <v>2336</v>
      </c>
      <c r="H203" s="2" t="s">
        <v>2137</v>
      </c>
    </row>
    <row r="204" customFormat="false" ht="15" hidden="false" customHeight="false" outlineLevel="0" collapsed="false">
      <c r="A204" s="2" t="s">
        <v>431</v>
      </c>
      <c r="B204" s="2" t="s">
        <v>430</v>
      </c>
      <c r="C204" s="2" t="s">
        <v>2158</v>
      </c>
      <c r="D204" s="2" t="s">
        <v>257</v>
      </c>
      <c r="E204" s="2" t="s">
        <v>256</v>
      </c>
      <c r="F204" s="2" t="s">
        <v>2191</v>
      </c>
      <c r="G204" s="2" t="s">
        <v>2333</v>
      </c>
      <c r="H204" s="2" t="s">
        <v>2137</v>
      </c>
    </row>
    <row r="205" customFormat="false" ht="15" hidden="false" customHeight="false" outlineLevel="0" collapsed="false">
      <c r="A205" s="2" t="s">
        <v>431</v>
      </c>
      <c r="B205" s="2" t="s">
        <v>430</v>
      </c>
      <c r="C205" s="2" t="s">
        <v>2158</v>
      </c>
      <c r="D205" s="2" t="s">
        <v>1629</v>
      </c>
      <c r="E205" s="2" t="s">
        <v>1628</v>
      </c>
      <c r="F205" s="2" t="s">
        <v>2337</v>
      </c>
      <c r="G205" s="2"/>
      <c r="H205" s="2" t="s">
        <v>2137</v>
      </c>
    </row>
    <row r="206" customFormat="false" ht="15" hidden="false" customHeight="false" outlineLevel="0" collapsed="false">
      <c r="A206" s="2" t="s">
        <v>667</v>
      </c>
      <c r="B206" s="2" t="s">
        <v>666</v>
      </c>
      <c r="C206" s="2" t="s">
        <v>2158</v>
      </c>
      <c r="D206" s="2" t="s">
        <v>543</v>
      </c>
      <c r="E206" s="2" t="s">
        <v>542</v>
      </c>
      <c r="F206" s="2" t="s">
        <v>2338</v>
      </c>
      <c r="G206" s="2"/>
      <c r="H206" s="2" t="s">
        <v>2137</v>
      </c>
    </row>
    <row r="207" customFormat="false" ht="15" hidden="false" customHeight="false" outlineLevel="0" collapsed="false">
      <c r="A207" s="2" t="s">
        <v>667</v>
      </c>
      <c r="B207" s="2" t="s">
        <v>666</v>
      </c>
      <c r="C207" s="2" t="s">
        <v>2158</v>
      </c>
      <c r="D207" s="2" t="s">
        <v>257</v>
      </c>
      <c r="E207" s="2" t="s">
        <v>256</v>
      </c>
      <c r="F207" s="2" t="s">
        <v>2339</v>
      </c>
      <c r="G207" s="2" t="s">
        <v>2340</v>
      </c>
      <c r="H207" s="2" t="s">
        <v>2137</v>
      </c>
    </row>
    <row r="208" customFormat="false" ht="15" hidden="false" customHeight="false" outlineLevel="0" collapsed="false">
      <c r="A208" s="2" t="s">
        <v>667</v>
      </c>
      <c r="B208" s="2" t="s">
        <v>666</v>
      </c>
      <c r="C208" s="2" t="s">
        <v>2158</v>
      </c>
      <c r="D208" s="2" t="s">
        <v>645</v>
      </c>
      <c r="E208" s="2" t="s">
        <v>644</v>
      </c>
      <c r="F208" s="2" t="s">
        <v>2339</v>
      </c>
      <c r="G208" s="2"/>
      <c r="H208" s="2" t="s">
        <v>2137</v>
      </c>
    </row>
    <row r="209" customFormat="false" ht="15" hidden="false" customHeight="false" outlineLevel="0" collapsed="false">
      <c r="A209" s="2" t="s">
        <v>667</v>
      </c>
      <c r="B209" s="2" t="s">
        <v>666</v>
      </c>
      <c r="C209" s="2" t="s">
        <v>2158</v>
      </c>
      <c r="D209" s="2" t="s">
        <v>269</v>
      </c>
      <c r="E209" s="2" t="s">
        <v>268</v>
      </c>
      <c r="F209" s="2" t="s">
        <v>2341</v>
      </c>
      <c r="G209" s="2"/>
      <c r="H209" s="2" t="s">
        <v>2137</v>
      </c>
    </row>
    <row r="210" customFormat="false" ht="15" hidden="false" customHeight="false" outlineLevel="0" collapsed="false">
      <c r="A210" s="2" t="s">
        <v>440</v>
      </c>
      <c r="B210" s="2" t="s">
        <v>439</v>
      </c>
      <c r="C210" s="2" t="s">
        <v>2158</v>
      </c>
      <c r="D210" s="2" t="s">
        <v>257</v>
      </c>
      <c r="E210" s="2" t="s">
        <v>256</v>
      </c>
      <c r="F210" s="2" t="s">
        <v>2339</v>
      </c>
      <c r="G210" s="2"/>
      <c r="H210" s="2" t="s">
        <v>2137</v>
      </c>
    </row>
    <row r="211" customFormat="false" ht="15" hidden="false" customHeight="false" outlineLevel="0" collapsed="false">
      <c r="A211" s="2" t="s">
        <v>440</v>
      </c>
      <c r="B211" s="2" t="s">
        <v>439</v>
      </c>
      <c r="C211" s="2" t="s">
        <v>2158</v>
      </c>
      <c r="D211" s="2" t="s">
        <v>645</v>
      </c>
      <c r="E211" s="2" t="s">
        <v>644</v>
      </c>
      <c r="F211" s="2" t="s">
        <v>2339</v>
      </c>
      <c r="G211" s="2"/>
      <c r="H211" s="2" t="s">
        <v>2137</v>
      </c>
    </row>
    <row r="212" customFormat="false" ht="15" hidden="false" customHeight="false" outlineLevel="0" collapsed="false">
      <c r="A212" s="2" t="s">
        <v>440</v>
      </c>
      <c r="B212" s="2" t="s">
        <v>439</v>
      </c>
      <c r="C212" s="2" t="s">
        <v>2158</v>
      </c>
      <c r="D212" s="2" t="s">
        <v>1629</v>
      </c>
      <c r="E212" s="2" t="s">
        <v>1628</v>
      </c>
      <c r="F212" s="2" t="s">
        <v>2184</v>
      </c>
      <c r="G212" s="2"/>
      <c r="H212" s="2" t="s">
        <v>2137</v>
      </c>
    </row>
    <row r="213" customFormat="false" ht="15" hidden="false" customHeight="false" outlineLevel="0" collapsed="false">
      <c r="A213" s="2" t="s">
        <v>144</v>
      </c>
      <c r="B213" s="2" t="s">
        <v>143</v>
      </c>
      <c r="C213" s="2" t="s">
        <v>2136</v>
      </c>
      <c r="D213" s="2" t="s">
        <v>126</v>
      </c>
      <c r="E213" s="2" t="s">
        <v>125</v>
      </c>
      <c r="F213" s="2" t="s">
        <v>2342</v>
      </c>
      <c r="G213" s="2"/>
      <c r="H213" s="2" t="s">
        <v>2137</v>
      </c>
    </row>
    <row r="214" customFormat="false" ht="15" hidden="false" customHeight="false" outlineLevel="0" collapsed="false">
      <c r="A214" s="2" t="s">
        <v>144</v>
      </c>
      <c r="B214" s="2" t="s">
        <v>143</v>
      </c>
      <c r="C214" s="2" t="s">
        <v>2136</v>
      </c>
      <c r="D214" s="2" t="s">
        <v>228</v>
      </c>
      <c r="E214" s="2" t="s">
        <v>227</v>
      </c>
      <c r="F214" s="2" t="s">
        <v>2261</v>
      </c>
      <c r="G214" s="2"/>
      <c r="H214" s="2" t="s">
        <v>2137</v>
      </c>
    </row>
    <row r="215" customFormat="false" ht="15" hidden="false" customHeight="false" outlineLevel="0" collapsed="false">
      <c r="A215" s="2" t="s">
        <v>134</v>
      </c>
      <c r="B215" s="2" t="s">
        <v>133</v>
      </c>
      <c r="C215" s="2" t="s">
        <v>2136</v>
      </c>
      <c r="D215" s="2" t="s">
        <v>126</v>
      </c>
      <c r="E215" s="2" t="s">
        <v>125</v>
      </c>
      <c r="F215" s="2" t="s">
        <v>2342</v>
      </c>
      <c r="G215" s="2"/>
      <c r="H215" s="2" t="s">
        <v>2137</v>
      </c>
    </row>
    <row r="216" customFormat="false" ht="15" hidden="false" customHeight="false" outlineLevel="0" collapsed="false">
      <c r="A216" s="2" t="s">
        <v>134</v>
      </c>
      <c r="B216" s="2" t="s">
        <v>133</v>
      </c>
      <c r="C216" s="2" t="s">
        <v>2136</v>
      </c>
      <c r="D216" s="2" t="s">
        <v>228</v>
      </c>
      <c r="E216" s="2" t="s">
        <v>227</v>
      </c>
      <c r="F216" s="2" t="s">
        <v>2343</v>
      </c>
      <c r="G216" s="2"/>
      <c r="H216" s="2" t="s">
        <v>2137</v>
      </c>
    </row>
    <row r="217" customFormat="false" ht="15" hidden="false" customHeight="false" outlineLevel="0" collapsed="false">
      <c r="A217" s="2" t="s">
        <v>210</v>
      </c>
      <c r="B217" s="2" t="s">
        <v>209</v>
      </c>
      <c r="C217" s="2" t="s">
        <v>2136</v>
      </c>
      <c r="D217" s="2" t="s">
        <v>215</v>
      </c>
      <c r="E217" s="2" t="s">
        <v>214</v>
      </c>
      <c r="F217" s="2" t="s">
        <v>2261</v>
      </c>
      <c r="G217" s="2"/>
      <c r="H217" s="2" t="s">
        <v>2137</v>
      </c>
    </row>
    <row r="218" customFormat="false" ht="15" hidden="false" customHeight="false" outlineLevel="0" collapsed="false">
      <c r="A218" s="2" t="s">
        <v>155</v>
      </c>
      <c r="B218" s="2" t="s">
        <v>154</v>
      </c>
      <c r="C218" s="2" t="s">
        <v>2158</v>
      </c>
      <c r="D218" s="2" t="s">
        <v>228</v>
      </c>
      <c r="E218" s="2" t="s">
        <v>227</v>
      </c>
      <c r="F218" s="2" t="s">
        <v>2344</v>
      </c>
      <c r="G218" s="2"/>
      <c r="H218" s="2" t="s">
        <v>2137</v>
      </c>
    </row>
    <row r="219" customFormat="false" ht="15" hidden="false" customHeight="false" outlineLevel="0" collapsed="false">
      <c r="A219" s="2" t="s">
        <v>155</v>
      </c>
      <c r="B219" s="2" t="s">
        <v>154</v>
      </c>
      <c r="C219" s="2" t="s">
        <v>2345</v>
      </c>
      <c r="D219" s="2" t="s">
        <v>1939</v>
      </c>
      <c r="E219" s="2" t="s">
        <v>1938</v>
      </c>
      <c r="F219" s="2" t="s">
        <v>2346</v>
      </c>
      <c r="G219" s="2" t="s">
        <v>2347</v>
      </c>
      <c r="H219" s="2" t="s">
        <v>2137</v>
      </c>
    </row>
    <row r="220" customFormat="false" ht="23.85" hidden="false" customHeight="false" outlineLevel="0" collapsed="false">
      <c r="A220" s="2" t="s">
        <v>179</v>
      </c>
      <c r="B220" s="2" t="s">
        <v>178</v>
      </c>
      <c r="C220" s="2" t="s">
        <v>2158</v>
      </c>
      <c r="D220" s="2" t="s">
        <v>215</v>
      </c>
      <c r="E220" s="2" t="s">
        <v>214</v>
      </c>
      <c r="F220" s="2" t="s">
        <v>2348</v>
      </c>
      <c r="G220" s="2"/>
      <c r="H220" s="2" t="s">
        <v>2137</v>
      </c>
    </row>
    <row r="221" customFormat="false" ht="15" hidden="false" customHeight="false" outlineLevel="0" collapsed="false">
      <c r="A221" s="2" t="s">
        <v>179</v>
      </c>
      <c r="B221" s="2" t="s">
        <v>178</v>
      </c>
      <c r="C221" s="2" t="s">
        <v>2158</v>
      </c>
      <c r="D221" s="2" t="s">
        <v>1596</v>
      </c>
      <c r="E221" s="2" t="s">
        <v>1595</v>
      </c>
      <c r="F221" s="2" t="s">
        <v>2201</v>
      </c>
      <c r="G221" s="2"/>
      <c r="H221" s="2" t="s">
        <v>2137</v>
      </c>
    </row>
    <row r="222" customFormat="false" ht="15" hidden="false" customHeight="false" outlineLevel="0" collapsed="false">
      <c r="A222" s="2" t="s">
        <v>538</v>
      </c>
      <c r="B222" s="2" t="s">
        <v>537</v>
      </c>
      <c r="C222" s="2" t="s">
        <v>2136</v>
      </c>
      <c r="D222" s="2" t="s">
        <v>368</v>
      </c>
      <c r="E222" s="2" t="s">
        <v>367</v>
      </c>
      <c r="F222" s="2" t="s">
        <v>2134</v>
      </c>
      <c r="G222" s="2" t="s">
        <v>2349</v>
      </c>
      <c r="H222" s="2" t="s">
        <v>2137</v>
      </c>
    </row>
    <row r="223" customFormat="false" ht="15" hidden="false" customHeight="false" outlineLevel="0" collapsed="false">
      <c r="A223" s="2" t="s">
        <v>538</v>
      </c>
      <c r="B223" s="2" t="s">
        <v>537</v>
      </c>
      <c r="C223" s="2" t="s">
        <v>2136</v>
      </c>
      <c r="D223" s="2" t="s">
        <v>543</v>
      </c>
      <c r="E223" s="2" t="s">
        <v>542</v>
      </c>
      <c r="F223" s="2" t="s">
        <v>2312</v>
      </c>
      <c r="G223" s="2"/>
      <c r="H223" s="2" t="s">
        <v>2137</v>
      </c>
    </row>
    <row r="224" customFormat="false" ht="15" hidden="false" customHeight="false" outlineLevel="0" collapsed="false">
      <c r="A224" s="2" t="s">
        <v>457</v>
      </c>
      <c r="B224" s="2" t="s">
        <v>456</v>
      </c>
      <c r="C224" s="2" t="s">
        <v>2136</v>
      </c>
      <c r="D224" s="2" t="s">
        <v>269</v>
      </c>
      <c r="E224" s="2" t="s">
        <v>268</v>
      </c>
      <c r="F224" s="2" t="s">
        <v>2350</v>
      </c>
      <c r="G224" s="2"/>
      <c r="H224" s="2" t="s">
        <v>2137</v>
      </c>
    </row>
    <row r="225" customFormat="false" ht="15" hidden="false" customHeight="false" outlineLevel="0" collapsed="false">
      <c r="A225" s="2" t="s">
        <v>534</v>
      </c>
      <c r="B225" s="2" t="s">
        <v>533</v>
      </c>
      <c r="C225" s="2" t="s">
        <v>2136</v>
      </c>
      <c r="D225" s="2" t="s">
        <v>362</v>
      </c>
      <c r="E225" s="2" t="s">
        <v>361</v>
      </c>
      <c r="F225" s="2" t="s">
        <v>2351</v>
      </c>
      <c r="G225" s="2"/>
      <c r="H225" s="2" t="s">
        <v>2137</v>
      </c>
    </row>
    <row r="226" customFormat="false" ht="15" hidden="false" customHeight="false" outlineLevel="0" collapsed="false">
      <c r="A226" s="2" t="s">
        <v>1716</v>
      </c>
      <c r="B226" s="2" t="s">
        <v>1715</v>
      </c>
      <c r="C226" s="2" t="s">
        <v>2158</v>
      </c>
      <c r="D226" s="2" t="s">
        <v>393</v>
      </c>
      <c r="E226" s="2" t="s">
        <v>392</v>
      </c>
      <c r="F226" s="2" t="s">
        <v>2233</v>
      </c>
      <c r="G226" s="2"/>
      <c r="H226" s="2" t="s">
        <v>2137</v>
      </c>
    </row>
    <row r="227" customFormat="false" ht="23.85" hidden="false" customHeight="false" outlineLevel="0" collapsed="false">
      <c r="A227" s="2" t="s">
        <v>1716</v>
      </c>
      <c r="B227" s="2" t="s">
        <v>1715</v>
      </c>
      <c r="C227" s="2" t="s">
        <v>2136</v>
      </c>
      <c r="D227" s="2" t="s">
        <v>1706</v>
      </c>
      <c r="E227" s="2" t="s">
        <v>1705</v>
      </c>
      <c r="F227" s="2" t="s">
        <v>2241</v>
      </c>
      <c r="G227" s="2"/>
      <c r="H227" s="2" t="s">
        <v>2137</v>
      </c>
    </row>
    <row r="228" customFormat="false" ht="15" hidden="false" customHeight="false" outlineLevel="0" collapsed="false">
      <c r="A228" s="2" t="s">
        <v>1716</v>
      </c>
      <c r="B228" s="2" t="s">
        <v>1715</v>
      </c>
      <c r="C228" s="2" t="s">
        <v>2136</v>
      </c>
      <c r="D228" s="2" t="s">
        <v>1720</v>
      </c>
      <c r="E228" s="2" t="s">
        <v>1719</v>
      </c>
      <c r="F228" s="2" t="s">
        <v>2281</v>
      </c>
      <c r="G228" s="2"/>
      <c r="H228" s="2" t="s">
        <v>2137</v>
      </c>
    </row>
    <row r="229" customFormat="false" ht="15" hidden="false" customHeight="false" outlineLevel="0" collapsed="false">
      <c r="A229" s="2" t="s">
        <v>1650</v>
      </c>
      <c r="B229" s="2" t="s">
        <v>1649</v>
      </c>
      <c r="C229" s="2" t="s">
        <v>2158</v>
      </c>
      <c r="D229" s="2" t="s">
        <v>1629</v>
      </c>
      <c r="E229" s="2" t="s">
        <v>1628</v>
      </c>
      <c r="F229" s="2" t="s">
        <v>2160</v>
      </c>
      <c r="G229" s="2"/>
      <c r="H229" s="2" t="s">
        <v>2137</v>
      </c>
    </row>
    <row r="230" customFormat="false" ht="15" hidden="false" customHeight="false" outlineLevel="0" collapsed="false">
      <c r="A230" s="2" t="s">
        <v>1588</v>
      </c>
      <c r="B230" s="2" t="s">
        <v>1587</v>
      </c>
      <c r="C230" s="2" t="s">
        <v>2345</v>
      </c>
      <c r="D230" s="2" t="s">
        <v>257</v>
      </c>
      <c r="E230" s="2" t="s">
        <v>256</v>
      </c>
      <c r="F230" s="2" t="s">
        <v>2352</v>
      </c>
      <c r="G230" s="2" t="s">
        <v>2353</v>
      </c>
      <c r="H230" s="2" t="s">
        <v>2137</v>
      </c>
    </row>
    <row r="231" customFormat="false" ht="15" hidden="false" customHeight="false" outlineLevel="0" collapsed="false">
      <c r="A231" s="2" t="s">
        <v>1588</v>
      </c>
      <c r="B231" s="2" t="s">
        <v>1587</v>
      </c>
      <c r="C231" s="2" t="s">
        <v>2136</v>
      </c>
      <c r="D231" s="2" t="s">
        <v>1973</v>
      </c>
      <c r="E231" s="2" t="s">
        <v>1972</v>
      </c>
      <c r="F231" s="2" t="s">
        <v>2354</v>
      </c>
      <c r="G231" s="2"/>
      <c r="H231" s="2" t="s">
        <v>2137</v>
      </c>
    </row>
    <row r="232" customFormat="false" ht="15" hidden="false" customHeight="false" outlineLevel="0" collapsed="false">
      <c r="A232" s="2" t="s">
        <v>1588</v>
      </c>
      <c r="B232" s="2" t="s">
        <v>1587</v>
      </c>
      <c r="C232" s="2" t="s">
        <v>2136</v>
      </c>
      <c r="D232" s="2" t="s">
        <v>1629</v>
      </c>
      <c r="E232" s="2" t="s">
        <v>1628</v>
      </c>
      <c r="F232" s="2" t="s">
        <v>2184</v>
      </c>
      <c r="G232" s="2"/>
      <c r="H232" s="2" t="s">
        <v>2137</v>
      </c>
    </row>
    <row r="233" customFormat="false" ht="15" hidden="false" customHeight="false" outlineLevel="0" collapsed="false">
      <c r="A233" s="2" t="s">
        <v>1588</v>
      </c>
      <c r="B233" s="2" t="s">
        <v>1587</v>
      </c>
      <c r="C233" s="2" t="s">
        <v>2345</v>
      </c>
      <c r="D233" s="2" t="s">
        <v>386</v>
      </c>
      <c r="E233" s="2" t="s">
        <v>385</v>
      </c>
      <c r="F233" s="2" t="s">
        <v>2266</v>
      </c>
      <c r="G233" s="2" t="s">
        <v>2355</v>
      </c>
      <c r="H233" s="2" t="s">
        <v>2137</v>
      </c>
    </row>
    <row r="234" customFormat="false" ht="15" hidden="false" customHeight="false" outlineLevel="0" collapsed="false">
      <c r="A234" s="2" t="s">
        <v>1588</v>
      </c>
      <c r="B234" s="2" t="s">
        <v>1587</v>
      </c>
      <c r="C234" s="2" t="s">
        <v>2345</v>
      </c>
      <c r="D234" s="2" t="s">
        <v>285</v>
      </c>
      <c r="E234" s="2" t="s">
        <v>284</v>
      </c>
      <c r="F234" s="2" t="s">
        <v>2266</v>
      </c>
      <c r="G234" s="2" t="s">
        <v>2355</v>
      </c>
      <c r="H234" s="2" t="s">
        <v>2137</v>
      </c>
    </row>
    <row r="235" customFormat="false" ht="15" hidden="false" customHeight="false" outlineLevel="0" collapsed="false">
      <c r="A235" s="2" t="s">
        <v>1973</v>
      </c>
      <c r="B235" s="2" t="s">
        <v>1972</v>
      </c>
      <c r="C235" s="2" t="s">
        <v>2146</v>
      </c>
      <c r="D235" s="2" t="s">
        <v>1913</v>
      </c>
      <c r="E235" s="2" t="s">
        <v>1912</v>
      </c>
      <c r="F235" s="2" t="s">
        <v>2356</v>
      </c>
      <c r="G235" s="2" t="s">
        <v>2357</v>
      </c>
      <c r="H235" s="2" t="s">
        <v>2119</v>
      </c>
    </row>
    <row r="236" customFormat="false" ht="15" hidden="false" customHeight="false" outlineLevel="0" collapsed="false">
      <c r="A236" s="2" t="s">
        <v>1629</v>
      </c>
      <c r="B236" s="2" t="s">
        <v>1628</v>
      </c>
      <c r="C236" s="2" t="s">
        <v>2146</v>
      </c>
      <c r="D236" s="2" t="s">
        <v>1973</v>
      </c>
      <c r="E236" s="2" t="s">
        <v>1972</v>
      </c>
      <c r="F236" s="2" t="s">
        <v>2337</v>
      </c>
      <c r="G236" s="2"/>
      <c r="H236" s="2" t="s">
        <v>2119</v>
      </c>
    </row>
    <row r="237" customFormat="false" ht="15" hidden="false" customHeight="false" outlineLevel="0" collapsed="false">
      <c r="A237" s="2" t="s">
        <v>159</v>
      </c>
      <c r="B237" s="2" t="s">
        <v>158</v>
      </c>
      <c r="C237" s="2" t="s">
        <v>2136</v>
      </c>
      <c r="D237" s="2" t="s">
        <v>1766</v>
      </c>
      <c r="E237" s="2" t="s">
        <v>1765</v>
      </c>
      <c r="F237" s="2" t="s">
        <v>2358</v>
      </c>
      <c r="G237" s="2"/>
      <c r="H237" s="2" t="s">
        <v>2137</v>
      </c>
    </row>
    <row r="238" customFormat="false" ht="15" hidden="false" customHeight="false" outlineLevel="0" collapsed="false">
      <c r="A238" s="2" t="s">
        <v>149</v>
      </c>
      <c r="B238" s="2" t="s">
        <v>148</v>
      </c>
      <c r="C238" s="2" t="s">
        <v>2136</v>
      </c>
      <c r="D238" s="2" t="s">
        <v>1766</v>
      </c>
      <c r="E238" s="2" t="s">
        <v>1765</v>
      </c>
      <c r="F238" s="2" t="s">
        <v>2358</v>
      </c>
      <c r="G238" s="2"/>
      <c r="H238" s="2" t="s">
        <v>2137</v>
      </c>
    </row>
    <row r="239" customFormat="false" ht="23.85" hidden="false" customHeight="false" outlineLevel="0" collapsed="false">
      <c r="A239" s="2" t="s">
        <v>318</v>
      </c>
      <c r="B239" s="2" t="s">
        <v>317</v>
      </c>
      <c r="C239" s="2" t="s">
        <v>2345</v>
      </c>
      <c r="D239" s="2" t="s">
        <v>1766</v>
      </c>
      <c r="E239" s="2" t="s">
        <v>1765</v>
      </c>
      <c r="F239" s="2" t="s">
        <v>2359</v>
      </c>
      <c r="G239" s="2" t="s">
        <v>2360</v>
      </c>
      <c r="H239" s="2" t="s">
        <v>2137</v>
      </c>
    </row>
    <row r="240" customFormat="false" ht="15" hidden="false" customHeight="false" outlineLevel="0" collapsed="false">
      <c r="A240" s="2" t="s">
        <v>421</v>
      </c>
      <c r="B240" s="2" t="s">
        <v>420</v>
      </c>
      <c r="C240" s="2" t="s">
        <v>2345</v>
      </c>
      <c r="D240" s="2" t="s">
        <v>1766</v>
      </c>
      <c r="E240" s="2" t="s">
        <v>1765</v>
      </c>
      <c r="F240" s="2" t="s">
        <v>2361</v>
      </c>
      <c r="G240" s="2"/>
      <c r="H240" s="2" t="s">
        <v>2137</v>
      </c>
    </row>
    <row r="241" customFormat="false" ht="15" hidden="false" customHeight="false" outlineLevel="0" collapsed="false">
      <c r="A241" s="2" t="s">
        <v>421</v>
      </c>
      <c r="B241" s="2" t="s">
        <v>420</v>
      </c>
      <c r="C241" s="2" t="s">
        <v>2136</v>
      </c>
      <c r="D241" s="2" t="s">
        <v>1983</v>
      </c>
      <c r="E241" s="2" t="s">
        <v>1982</v>
      </c>
      <c r="F241" s="2" t="s">
        <v>2362</v>
      </c>
      <c r="G241" s="2" t="s">
        <v>2363</v>
      </c>
      <c r="H241" s="2" t="s">
        <v>2137</v>
      </c>
    </row>
    <row r="242" customFormat="false" ht="15" hidden="false" customHeight="false" outlineLevel="0" collapsed="false">
      <c r="A242" s="2" t="s">
        <v>421</v>
      </c>
      <c r="B242" s="2" t="s">
        <v>420</v>
      </c>
      <c r="C242" s="2" t="s">
        <v>2138</v>
      </c>
      <c r="D242" s="2" t="s">
        <v>386</v>
      </c>
      <c r="E242" s="2" t="s">
        <v>385</v>
      </c>
      <c r="F242" s="2" t="s">
        <v>2364</v>
      </c>
      <c r="G242" s="2" t="s">
        <v>2365</v>
      </c>
      <c r="H242" s="2" t="s">
        <v>2137</v>
      </c>
    </row>
    <row r="243" customFormat="false" ht="23.85" hidden="false" customHeight="false" outlineLevel="0" collapsed="false">
      <c r="A243" s="2" t="s">
        <v>318</v>
      </c>
      <c r="B243" s="2" t="s">
        <v>317</v>
      </c>
      <c r="C243" s="2" t="s">
        <v>2138</v>
      </c>
      <c r="D243" s="2" t="s">
        <v>257</v>
      </c>
      <c r="E243" s="2" t="s">
        <v>256</v>
      </c>
      <c r="F243" s="2" t="s">
        <v>2366</v>
      </c>
      <c r="G243" s="2" t="s">
        <v>2367</v>
      </c>
      <c r="H243" s="2" t="s">
        <v>2137</v>
      </c>
    </row>
    <row r="244" customFormat="false" ht="15" hidden="false" customHeight="false" outlineLevel="0" collapsed="false">
      <c r="A244" s="2" t="s">
        <v>318</v>
      </c>
      <c r="B244" s="2" t="s">
        <v>317</v>
      </c>
      <c r="C244" s="2" t="s">
        <v>2138</v>
      </c>
      <c r="D244" s="2" t="s">
        <v>386</v>
      </c>
      <c r="E244" s="2" t="s">
        <v>385</v>
      </c>
      <c r="F244" s="2" t="s">
        <v>2368</v>
      </c>
      <c r="G244" s="2" t="s">
        <v>2369</v>
      </c>
      <c r="H244" s="2" t="s">
        <v>2137</v>
      </c>
    </row>
    <row r="245" customFormat="false" ht="15" hidden="false" customHeight="false" outlineLevel="0" collapsed="false">
      <c r="A245" s="2" t="s">
        <v>318</v>
      </c>
      <c r="B245" s="2" t="s">
        <v>317</v>
      </c>
      <c r="C245" s="2" t="s">
        <v>2138</v>
      </c>
      <c r="D245" s="2" t="s">
        <v>393</v>
      </c>
      <c r="E245" s="2" t="s">
        <v>392</v>
      </c>
      <c r="F245" s="2" t="s">
        <v>2370</v>
      </c>
      <c r="G245" s="2" t="s">
        <v>2371</v>
      </c>
      <c r="H245" s="2" t="s">
        <v>2137</v>
      </c>
    </row>
    <row r="246" customFormat="false" ht="15" hidden="false" customHeight="false" outlineLevel="0" collapsed="false">
      <c r="A246" s="2" t="s">
        <v>318</v>
      </c>
      <c r="B246" s="2" t="s">
        <v>317</v>
      </c>
      <c r="C246" s="2" t="s">
        <v>2138</v>
      </c>
      <c r="D246" s="2" t="s">
        <v>550</v>
      </c>
      <c r="E246" s="2" t="s">
        <v>549</v>
      </c>
      <c r="F246" s="2" t="s">
        <v>2372</v>
      </c>
      <c r="G246" s="2" t="s">
        <v>2373</v>
      </c>
      <c r="H246" s="2" t="s">
        <v>2137</v>
      </c>
    </row>
    <row r="247" customFormat="false" ht="15" hidden="false" customHeight="false" outlineLevel="0" collapsed="false">
      <c r="A247" s="2" t="s">
        <v>318</v>
      </c>
      <c r="B247" s="2" t="s">
        <v>317</v>
      </c>
      <c r="C247" s="2" t="s">
        <v>2138</v>
      </c>
      <c r="D247" s="2" t="s">
        <v>245</v>
      </c>
      <c r="E247" s="2" t="s">
        <v>244</v>
      </c>
      <c r="F247" s="2" t="s">
        <v>2374</v>
      </c>
      <c r="G247" s="2" t="s">
        <v>2375</v>
      </c>
      <c r="H247" s="2" t="s">
        <v>2137</v>
      </c>
    </row>
    <row r="248" customFormat="false" ht="15" hidden="false" customHeight="false" outlineLevel="0" collapsed="false">
      <c r="A248" s="2" t="s">
        <v>318</v>
      </c>
      <c r="B248" s="2" t="s">
        <v>317</v>
      </c>
      <c r="C248" s="2" t="s">
        <v>2138</v>
      </c>
      <c r="D248" s="2" t="s">
        <v>497</v>
      </c>
      <c r="E248" s="2" t="s">
        <v>496</v>
      </c>
      <c r="F248" s="2" t="s">
        <v>2189</v>
      </c>
      <c r="G248" s="2" t="s">
        <v>2376</v>
      </c>
      <c r="H248" s="2" t="s">
        <v>2137</v>
      </c>
    </row>
    <row r="249" customFormat="false" ht="15" hidden="false" customHeight="false" outlineLevel="0" collapsed="false">
      <c r="A249" s="2" t="s">
        <v>318</v>
      </c>
      <c r="B249" s="2" t="s">
        <v>317</v>
      </c>
      <c r="C249" s="2" t="s">
        <v>2138</v>
      </c>
      <c r="D249" s="2" t="s">
        <v>1400</v>
      </c>
      <c r="E249" s="2" t="s">
        <v>1399</v>
      </c>
      <c r="F249" s="2" t="s">
        <v>2377</v>
      </c>
      <c r="G249" s="2" t="s">
        <v>2378</v>
      </c>
      <c r="H249" s="2" t="s">
        <v>2137</v>
      </c>
    </row>
    <row r="250" customFormat="false" ht="15" hidden="false" customHeight="false" outlineLevel="0" collapsed="false">
      <c r="A250" s="2" t="s">
        <v>318</v>
      </c>
      <c r="B250" s="2" t="s">
        <v>317</v>
      </c>
      <c r="C250" s="2" t="s">
        <v>2138</v>
      </c>
      <c r="D250" s="2" t="s">
        <v>1129</v>
      </c>
      <c r="E250" s="2" t="s">
        <v>1128</v>
      </c>
      <c r="F250" s="2" t="s">
        <v>2120</v>
      </c>
      <c r="G250" s="2" t="s">
        <v>2379</v>
      </c>
      <c r="H250" s="2" t="s">
        <v>2137</v>
      </c>
    </row>
    <row r="251" customFormat="false" ht="15" hidden="false" customHeight="false" outlineLevel="0" collapsed="false">
      <c r="A251" s="2" t="s">
        <v>318</v>
      </c>
      <c r="B251" s="2" t="s">
        <v>317</v>
      </c>
      <c r="C251" s="2" t="s">
        <v>2138</v>
      </c>
      <c r="D251" s="2" t="s">
        <v>747</v>
      </c>
      <c r="E251" s="2" t="s">
        <v>746</v>
      </c>
      <c r="F251" s="2" t="s">
        <v>2380</v>
      </c>
      <c r="G251" s="2" t="s">
        <v>2381</v>
      </c>
      <c r="H251" s="2" t="s">
        <v>2137</v>
      </c>
    </row>
    <row r="252" customFormat="false" ht="15" hidden="false" customHeight="false" outlineLevel="0" collapsed="false">
      <c r="A252" s="2" t="s">
        <v>318</v>
      </c>
      <c r="B252" s="2" t="s">
        <v>317</v>
      </c>
      <c r="C252" s="2" t="s">
        <v>2138</v>
      </c>
      <c r="D252" s="2" t="s">
        <v>1421</v>
      </c>
      <c r="E252" s="2" t="s">
        <v>1420</v>
      </c>
      <c r="F252" s="2" t="s">
        <v>2144</v>
      </c>
      <c r="G252" s="2" t="s">
        <v>2382</v>
      </c>
      <c r="H252" s="2" t="s">
        <v>2137</v>
      </c>
    </row>
    <row r="253" customFormat="false" ht="15" hidden="false" customHeight="false" outlineLevel="0" collapsed="false">
      <c r="A253" s="2" t="s">
        <v>318</v>
      </c>
      <c r="B253" s="2" t="s">
        <v>317</v>
      </c>
      <c r="C253" s="2" t="s">
        <v>2138</v>
      </c>
      <c r="D253" s="2" t="s">
        <v>1191</v>
      </c>
      <c r="E253" s="2" t="s">
        <v>1190</v>
      </c>
      <c r="F253" s="2" t="s">
        <v>2144</v>
      </c>
      <c r="G253" s="2" t="s">
        <v>2383</v>
      </c>
      <c r="H253" s="2" t="s">
        <v>2137</v>
      </c>
    </row>
    <row r="254" customFormat="false" ht="15" hidden="false" customHeight="false" outlineLevel="0" collapsed="false">
      <c r="A254" s="2" t="s">
        <v>318</v>
      </c>
      <c r="B254" s="2" t="s">
        <v>317</v>
      </c>
      <c r="C254" s="2" t="s">
        <v>2138</v>
      </c>
      <c r="D254" s="2" t="s">
        <v>1300</v>
      </c>
      <c r="E254" s="2" t="s">
        <v>1299</v>
      </c>
      <c r="F254" s="2" t="s">
        <v>2144</v>
      </c>
      <c r="G254" s="2" t="s">
        <v>2384</v>
      </c>
      <c r="H254" s="2" t="s">
        <v>2137</v>
      </c>
    </row>
    <row r="255" customFormat="false" ht="15" hidden="false" customHeight="false" outlineLevel="0" collapsed="false">
      <c r="A255" s="2" t="s">
        <v>318</v>
      </c>
      <c r="B255" s="2" t="s">
        <v>317</v>
      </c>
      <c r="C255" s="2" t="s">
        <v>2138</v>
      </c>
      <c r="D255" s="2" t="s">
        <v>873</v>
      </c>
      <c r="E255" s="2" t="s">
        <v>872</v>
      </c>
      <c r="F255" s="2" t="s">
        <v>2117</v>
      </c>
      <c r="G255" s="2" t="s">
        <v>2385</v>
      </c>
      <c r="H255" s="2" t="s">
        <v>2137</v>
      </c>
    </row>
    <row r="256" customFormat="false" ht="23.85" hidden="false" customHeight="false" outlineLevel="0" collapsed="false">
      <c r="A256" s="2" t="s">
        <v>318</v>
      </c>
      <c r="B256" s="2" t="s">
        <v>317</v>
      </c>
      <c r="C256" s="2" t="s">
        <v>2138</v>
      </c>
      <c r="D256" s="2" t="s">
        <v>505</v>
      </c>
      <c r="E256" s="2" t="s">
        <v>504</v>
      </c>
      <c r="F256" s="2" t="s">
        <v>2386</v>
      </c>
      <c r="G256" s="2" t="s">
        <v>2387</v>
      </c>
      <c r="H256" s="2" t="s">
        <v>2137</v>
      </c>
    </row>
    <row r="257" customFormat="false" ht="15" hidden="false" customHeight="false" outlineLevel="0" collapsed="false">
      <c r="A257" s="2" t="s">
        <v>318</v>
      </c>
      <c r="B257" s="2" t="s">
        <v>317</v>
      </c>
      <c r="C257" s="2" t="s">
        <v>2138</v>
      </c>
      <c r="D257" s="2" t="s">
        <v>285</v>
      </c>
      <c r="E257" s="2" t="s">
        <v>284</v>
      </c>
      <c r="F257" s="2" t="s">
        <v>2144</v>
      </c>
      <c r="G257" s="2" t="s">
        <v>2388</v>
      </c>
      <c r="H257" s="2" t="s">
        <v>2137</v>
      </c>
    </row>
    <row r="258" customFormat="false" ht="15" hidden="false" customHeight="false" outlineLevel="0" collapsed="false">
      <c r="A258" s="2" t="s">
        <v>318</v>
      </c>
      <c r="B258" s="2" t="s">
        <v>317</v>
      </c>
      <c r="C258" s="2" t="s">
        <v>2138</v>
      </c>
      <c r="D258" s="2" t="s">
        <v>861</v>
      </c>
      <c r="E258" s="2" t="s">
        <v>860</v>
      </c>
      <c r="F258" s="2" t="s">
        <v>2120</v>
      </c>
      <c r="G258" s="2" t="s">
        <v>2389</v>
      </c>
      <c r="H258" s="2" t="s">
        <v>2137</v>
      </c>
    </row>
    <row r="259" customFormat="false" ht="23.85" hidden="false" customHeight="false" outlineLevel="0" collapsed="false">
      <c r="A259" s="2" t="s">
        <v>318</v>
      </c>
      <c r="B259" s="2" t="s">
        <v>317</v>
      </c>
      <c r="C259" s="2" t="s">
        <v>2138</v>
      </c>
      <c r="D259" s="2" t="s">
        <v>705</v>
      </c>
      <c r="E259" s="2" t="s">
        <v>704</v>
      </c>
      <c r="F259" s="2" t="s">
        <v>2120</v>
      </c>
      <c r="G259" s="2" t="s">
        <v>2390</v>
      </c>
      <c r="H259" s="2" t="s">
        <v>2137</v>
      </c>
    </row>
    <row r="260" customFormat="false" ht="15" hidden="false" customHeight="false" outlineLevel="0" collapsed="false">
      <c r="A260" s="2" t="s">
        <v>318</v>
      </c>
      <c r="B260" s="2" t="s">
        <v>317</v>
      </c>
      <c r="C260" s="2" t="s">
        <v>2138</v>
      </c>
      <c r="D260" s="2" t="s">
        <v>1283</v>
      </c>
      <c r="E260" s="2" t="s">
        <v>1282</v>
      </c>
      <c r="F260" s="2" t="s">
        <v>2144</v>
      </c>
      <c r="G260" s="2" t="s">
        <v>599</v>
      </c>
      <c r="H260" s="2" t="s">
        <v>2137</v>
      </c>
    </row>
    <row r="261" customFormat="false" ht="15" hidden="false" customHeight="false" outlineLevel="0" collapsed="false">
      <c r="A261" s="2" t="s">
        <v>318</v>
      </c>
      <c r="B261" s="2" t="s">
        <v>317</v>
      </c>
      <c r="C261" s="2" t="s">
        <v>2138</v>
      </c>
      <c r="D261" s="2" t="s">
        <v>1267</v>
      </c>
      <c r="E261" s="2" t="s">
        <v>1266</v>
      </c>
      <c r="F261" s="2" t="s">
        <v>2120</v>
      </c>
      <c r="G261" s="2" t="s">
        <v>2391</v>
      </c>
      <c r="H261" s="2" t="s">
        <v>2137</v>
      </c>
    </row>
    <row r="262" customFormat="false" ht="15" hidden="false" customHeight="false" outlineLevel="0" collapsed="false">
      <c r="A262" s="2" t="s">
        <v>318</v>
      </c>
      <c r="B262" s="2" t="s">
        <v>317</v>
      </c>
      <c r="C262" s="2" t="s">
        <v>2138</v>
      </c>
      <c r="D262" s="2" t="s">
        <v>448</v>
      </c>
      <c r="E262" s="2" t="s">
        <v>447</v>
      </c>
      <c r="F262" s="2" t="s">
        <v>2120</v>
      </c>
      <c r="G262" s="2" t="s">
        <v>2392</v>
      </c>
      <c r="H262" s="2" t="s">
        <v>2137</v>
      </c>
    </row>
    <row r="263" customFormat="false" ht="15" hidden="false" customHeight="false" outlineLevel="0" collapsed="false">
      <c r="A263" s="2" t="s">
        <v>318</v>
      </c>
      <c r="B263" s="2" t="s">
        <v>317</v>
      </c>
      <c r="C263" s="2" t="s">
        <v>2138</v>
      </c>
      <c r="D263" s="2" t="s">
        <v>588</v>
      </c>
      <c r="E263" s="2" t="s">
        <v>587</v>
      </c>
      <c r="F263" s="2" t="s">
        <v>2131</v>
      </c>
      <c r="G263" s="2" t="s">
        <v>2393</v>
      </c>
      <c r="H263" s="2" t="s">
        <v>2137</v>
      </c>
    </row>
    <row r="264" customFormat="false" ht="15" hidden="false" customHeight="false" outlineLevel="0" collapsed="false">
      <c r="A264" s="2" t="s">
        <v>318</v>
      </c>
      <c r="B264" s="2" t="s">
        <v>317</v>
      </c>
      <c r="C264" s="2" t="s">
        <v>2138</v>
      </c>
      <c r="D264" s="2" t="s">
        <v>416</v>
      </c>
      <c r="E264" s="2" t="s">
        <v>415</v>
      </c>
      <c r="F264" s="2" t="s">
        <v>2131</v>
      </c>
      <c r="G264" s="2" t="s">
        <v>2394</v>
      </c>
      <c r="H264" s="2" t="s">
        <v>2137</v>
      </c>
    </row>
    <row r="265" customFormat="false" ht="15" hidden="false" customHeight="false" outlineLevel="0" collapsed="false">
      <c r="A265" s="2" t="s">
        <v>318</v>
      </c>
      <c r="B265" s="2" t="s">
        <v>317</v>
      </c>
      <c r="C265" s="2" t="s">
        <v>2138</v>
      </c>
      <c r="D265" s="2" t="s">
        <v>574</v>
      </c>
      <c r="E265" s="2" t="s">
        <v>573</v>
      </c>
      <c r="F265" s="2" t="s">
        <v>2181</v>
      </c>
      <c r="G265" s="2" t="s">
        <v>2395</v>
      </c>
      <c r="H265" s="2" t="s">
        <v>2137</v>
      </c>
    </row>
    <row r="266" customFormat="false" ht="15" hidden="false" customHeight="false" outlineLevel="0" collapsed="false">
      <c r="A266" s="2" t="s">
        <v>318</v>
      </c>
      <c r="B266" s="2" t="s">
        <v>317</v>
      </c>
      <c r="C266" s="2" t="s">
        <v>2138</v>
      </c>
      <c r="D266" s="2" t="s">
        <v>622</v>
      </c>
      <c r="E266" s="2" t="s">
        <v>621</v>
      </c>
      <c r="F266" s="2" t="s">
        <v>2191</v>
      </c>
      <c r="G266" s="2" t="s">
        <v>2396</v>
      </c>
      <c r="H266" s="2" t="s">
        <v>2137</v>
      </c>
    </row>
    <row r="267" customFormat="false" ht="15" hidden="false" customHeight="false" outlineLevel="0" collapsed="false">
      <c r="A267" s="2" t="s">
        <v>318</v>
      </c>
      <c r="B267" s="2" t="s">
        <v>317</v>
      </c>
      <c r="C267" s="2" t="s">
        <v>2138</v>
      </c>
      <c r="D267" s="2" t="s">
        <v>543</v>
      </c>
      <c r="E267" s="2" t="s">
        <v>542</v>
      </c>
      <c r="F267" s="2" t="s">
        <v>2131</v>
      </c>
      <c r="G267" s="2" t="s">
        <v>2397</v>
      </c>
      <c r="H267" s="2" t="s">
        <v>2137</v>
      </c>
    </row>
    <row r="268" customFormat="false" ht="15" hidden="false" customHeight="false" outlineLevel="0" collapsed="false">
      <c r="A268" s="2" t="s">
        <v>318</v>
      </c>
      <c r="B268" s="2" t="s">
        <v>317</v>
      </c>
      <c r="C268" s="2" t="s">
        <v>2138</v>
      </c>
      <c r="D268" s="2" t="s">
        <v>172</v>
      </c>
      <c r="E268" s="2" t="s">
        <v>171</v>
      </c>
      <c r="F268" s="2" t="s">
        <v>2169</v>
      </c>
      <c r="G268" s="2" t="s">
        <v>2398</v>
      </c>
      <c r="H268" s="2" t="s">
        <v>2137</v>
      </c>
    </row>
    <row r="269" customFormat="false" ht="23.85" hidden="false" customHeight="false" outlineLevel="0" collapsed="false">
      <c r="A269" s="2" t="s">
        <v>159</v>
      </c>
      <c r="B269" s="2" t="s">
        <v>158</v>
      </c>
      <c r="C269" s="2" t="s">
        <v>2138</v>
      </c>
      <c r="D269" s="2" t="s">
        <v>203</v>
      </c>
      <c r="E269" s="2" t="s">
        <v>202</v>
      </c>
      <c r="F269" s="2" t="s">
        <v>2366</v>
      </c>
      <c r="G269" s="2" t="s">
        <v>2399</v>
      </c>
      <c r="H269" s="2" t="s">
        <v>2137</v>
      </c>
    </row>
    <row r="270" customFormat="false" ht="15" hidden="false" customHeight="false" outlineLevel="0" collapsed="false">
      <c r="A270" s="2" t="s">
        <v>159</v>
      </c>
      <c r="B270" s="2" t="s">
        <v>158</v>
      </c>
      <c r="C270" s="2" t="s">
        <v>2138</v>
      </c>
      <c r="D270" s="2" t="s">
        <v>368</v>
      </c>
      <c r="E270" s="2" t="s">
        <v>367</v>
      </c>
      <c r="F270" s="2" t="s">
        <v>2400</v>
      </c>
      <c r="G270" s="2" t="s">
        <v>2401</v>
      </c>
      <c r="H270" s="2" t="s">
        <v>2137</v>
      </c>
    </row>
    <row r="271" customFormat="false" ht="15" hidden="false" customHeight="false" outlineLevel="0" collapsed="false">
      <c r="A271" s="2" t="s">
        <v>159</v>
      </c>
      <c r="B271" s="2" t="s">
        <v>158</v>
      </c>
      <c r="C271" s="2" t="s">
        <v>2138</v>
      </c>
      <c r="D271" s="2" t="s">
        <v>269</v>
      </c>
      <c r="E271" s="2" t="s">
        <v>268</v>
      </c>
      <c r="F271" s="2" t="s">
        <v>2402</v>
      </c>
      <c r="G271" s="2" t="s">
        <v>2403</v>
      </c>
      <c r="H271" s="2" t="s">
        <v>2137</v>
      </c>
    </row>
    <row r="272" customFormat="false" ht="15" hidden="false" customHeight="false" outlineLevel="0" collapsed="false">
      <c r="A272" s="2" t="s">
        <v>159</v>
      </c>
      <c r="B272" s="2" t="s">
        <v>158</v>
      </c>
      <c r="C272" s="2" t="s">
        <v>2138</v>
      </c>
      <c r="D272" s="2" t="s">
        <v>77</v>
      </c>
      <c r="E272" s="2" t="s">
        <v>76</v>
      </c>
      <c r="F272" s="2" t="s">
        <v>2131</v>
      </c>
      <c r="G272" s="2" t="s">
        <v>2404</v>
      </c>
      <c r="H272" s="2" t="s">
        <v>2137</v>
      </c>
    </row>
    <row r="273" customFormat="false" ht="15" hidden="false" customHeight="false" outlineLevel="0" collapsed="false">
      <c r="A273" s="2" t="s">
        <v>159</v>
      </c>
      <c r="B273" s="2" t="s">
        <v>158</v>
      </c>
      <c r="C273" s="2" t="s">
        <v>2138</v>
      </c>
      <c r="D273" s="2" t="s">
        <v>1267</v>
      </c>
      <c r="E273" s="2" t="s">
        <v>1266</v>
      </c>
      <c r="F273" s="2" t="s">
        <v>2120</v>
      </c>
      <c r="G273" s="2" t="s">
        <v>2405</v>
      </c>
      <c r="H273" s="2" t="s">
        <v>2137</v>
      </c>
    </row>
    <row r="274" customFormat="false" ht="15" hidden="false" customHeight="false" outlineLevel="0" collapsed="false">
      <c r="A274" s="2" t="s">
        <v>159</v>
      </c>
      <c r="B274" s="2" t="s">
        <v>158</v>
      </c>
      <c r="C274" s="2" t="s">
        <v>2138</v>
      </c>
      <c r="D274" s="2" t="s">
        <v>172</v>
      </c>
      <c r="E274" s="2" t="s">
        <v>171</v>
      </c>
      <c r="F274" s="2" t="s">
        <v>2169</v>
      </c>
      <c r="G274" s="2" t="s">
        <v>2406</v>
      </c>
      <c r="H274" s="2" t="s">
        <v>2137</v>
      </c>
    </row>
    <row r="275" customFormat="false" ht="15" hidden="false" customHeight="false" outlineLevel="0" collapsed="false">
      <c r="A275" s="2" t="s">
        <v>149</v>
      </c>
      <c r="B275" s="2" t="s">
        <v>148</v>
      </c>
      <c r="C275" s="2" t="s">
        <v>2138</v>
      </c>
      <c r="D275" s="2" t="s">
        <v>228</v>
      </c>
      <c r="E275" s="2" t="s">
        <v>227</v>
      </c>
      <c r="F275" s="2" t="s">
        <v>2166</v>
      </c>
      <c r="G275" s="2" t="s">
        <v>2407</v>
      </c>
      <c r="H275" s="2" t="s">
        <v>2137</v>
      </c>
    </row>
    <row r="276" customFormat="false" ht="15" hidden="false" customHeight="false" outlineLevel="0" collapsed="false">
      <c r="A276" s="2" t="s">
        <v>149</v>
      </c>
      <c r="B276" s="2" t="s">
        <v>148</v>
      </c>
      <c r="C276" s="2" t="s">
        <v>2138</v>
      </c>
      <c r="D276" s="2" t="s">
        <v>215</v>
      </c>
      <c r="E276" s="2" t="s">
        <v>214</v>
      </c>
      <c r="F276" s="2" t="s">
        <v>2305</v>
      </c>
      <c r="G276" s="2" t="s">
        <v>2408</v>
      </c>
      <c r="H276" s="2" t="s">
        <v>2137</v>
      </c>
    </row>
    <row r="277" customFormat="false" ht="15" hidden="false" customHeight="false" outlineLevel="0" collapsed="false">
      <c r="A277" s="2" t="s">
        <v>149</v>
      </c>
      <c r="B277" s="2" t="s">
        <v>148</v>
      </c>
      <c r="C277" s="2" t="s">
        <v>2138</v>
      </c>
      <c r="D277" s="2" t="s">
        <v>172</v>
      </c>
      <c r="E277" s="2" t="s">
        <v>171</v>
      </c>
      <c r="F277" s="2" t="s">
        <v>2409</v>
      </c>
      <c r="G277" s="2" t="s">
        <v>2410</v>
      </c>
      <c r="H277" s="2" t="s">
        <v>2137</v>
      </c>
    </row>
    <row r="278" customFormat="false" ht="15" hidden="false" customHeight="false" outlineLevel="0" collapsed="false">
      <c r="A278" s="2" t="s">
        <v>149</v>
      </c>
      <c r="B278" s="2" t="s">
        <v>148</v>
      </c>
      <c r="C278" s="2" t="s">
        <v>2138</v>
      </c>
      <c r="D278" s="2" t="s">
        <v>257</v>
      </c>
      <c r="E278" s="2" t="s">
        <v>256</v>
      </c>
      <c r="F278" s="2" t="s">
        <v>2411</v>
      </c>
      <c r="G278" s="2" t="s">
        <v>2412</v>
      </c>
      <c r="H278" s="2" t="s">
        <v>2137</v>
      </c>
    </row>
    <row r="279" customFormat="false" ht="15" hidden="false" customHeight="false" outlineLevel="0" collapsed="false">
      <c r="A279" s="2" t="s">
        <v>149</v>
      </c>
      <c r="B279" s="2" t="s">
        <v>148</v>
      </c>
      <c r="C279" s="2" t="s">
        <v>2138</v>
      </c>
      <c r="D279" s="2" t="s">
        <v>645</v>
      </c>
      <c r="E279" s="2" t="s">
        <v>644</v>
      </c>
      <c r="F279" s="2" t="s">
        <v>2218</v>
      </c>
      <c r="G279" s="2" t="s">
        <v>2413</v>
      </c>
      <c r="H279" s="2" t="s">
        <v>2137</v>
      </c>
    </row>
    <row r="280" customFormat="false" ht="15" hidden="false" customHeight="false" outlineLevel="0" collapsed="false">
      <c r="A280" s="2" t="s">
        <v>149</v>
      </c>
      <c r="B280" s="2" t="s">
        <v>148</v>
      </c>
      <c r="C280" s="2" t="s">
        <v>2138</v>
      </c>
      <c r="D280" s="2" t="s">
        <v>203</v>
      </c>
      <c r="E280" s="2" t="s">
        <v>202</v>
      </c>
      <c r="F280" s="2" t="s">
        <v>2414</v>
      </c>
      <c r="G280" s="2" t="s">
        <v>2415</v>
      </c>
      <c r="H280" s="2" t="s">
        <v>2137</v>
      </c>
    </row>
    <row r="281" customFormat="false" ht="15" hidden="false" customHeight="false" outlineLevel="0" collapsed="false">
      <c r="A281" s="2" t="s">
        <v>149</v>
      </c>
      <c r="B281" s="2" t="s">
        <v>148</v>
      </c>
      <c r="C281" s="2" t="s">
        <v>2138</v>
      </c>
      <c r="D281" s="2" t="s">
        <v>550</v>
      </c>
      <c r="E281" s="2" t="s">
        <v>549</v>
      </c>
      <c r="F281" s="2" t="s">
        <v>2259</v>
      </c>
      <c r="G281" s="2" t="s">
        <v>2416</v>
      </c>
      <c r="H281" s="2" t="s">
        <v>2137</v>
      </c>
    </row>
    <row r="282" customFormat="false" ht="15" hidden="false" customHeight="false" outlineLevel="0" collapsed="false">
      <c r="A282" s="2" t="s">
        <v>149</v>
      </c>
      <c r="B282" s="2" t="s">
        <v>148</v>
      </c>
      <c r="C282" s="2" t="s">
        <v>2138</v>
      </c>
      <c r="D282" s="2" t="s">
        <v>393</v>
      </c>
      <c r="E282" s="2" t="s">
        <v>392</v>
      </c>
      <c r="F282" s="2" t="s">
        <v>2414</v>
      </c>
      <c r="G282" s="2" t="s">
        <v>2417</v>
      </c>
      <c r="H282" s="2" t="s">
        <v>2137</v>
      </c>
    </row>
    <row r="283" customFormat="false" ht="15" hidden="false" customHeight="false" outlineLevel="0" collapsed="false">
      <c r="A283" s="2" t="s">
        <v>149</v>
      </c>
      <c r="B283" s="2" t="s">
        <v>148</v>
      </c>
      <c r="C283" s="2" t="s">
        <v>2138</v>
      </c>
      <c r="D283" s="2" t="s">
        <v>335</v>
      </c>
      <c r="E283" s="2" t="s">
        <v>334</v>
      </c>
      <c r="F283" s="2" t="s">
        <v>2189</v>
      </c>
      <c r="G283" s="2" t="s">
        <v>2418</v>
      </c>
      <c r="H283" s="2" t="s">
        <v>2137</v>
      </c>
    </row>
    <row r="284" customFormat="false" ht="15" hidden="false" customHeight="false" outlineLevel="0" collapsed="false">
      <c r="A284" s="2" t="s">
        <v>149</v>
      </c>
      <c r="B284" s="2" t="s">
        <v>148</v>
      </c>
      <c r="C284" s="2" t="s">
        <v>2138</v>
      </c>
      <c r="D284" s="2" t="s">
        <v>574</v>
      </c>
      <c r="E284" s="2" t="s">
        <v>573</v>
      </c>
      <c r="F284" s="2" t="s">
        <v>2419</v>
      </c>
      <c r="G284" s="2" t="s">
        <v>2420</v>
      </c>
      <c r="H284" s="2" t="s">
        <v>2137</v>
      </c>
    </row>
    <row r="285" customFormat="false" ht="15" hidden="false" customHeight="false" outlineLevel="0" collapsed="false">
      <c r="A285" s="2" t="s">
        <v>149</v>
      </c>
      <c r="B285" s="2" t="s">
        <v>148</v>
      </c>
      <c r="C285" s="2" t="s">
        <v>2138</v>
      </c>
      <c r="D285" s="2" t="s">
        <v>362</v>
      </c>
      <c r="E285" s="2" t="s">
        <v>361</v>
      </c>
      <c r="F285" s="2" t="s">
        <v>2411</v>
      </c>
      <c r="G285" s="2" t="s">
        <v>2421</v>
      </c>
      <c r="H285" s="2" t="s">
        <v>2137</v>
      </c>
    </row>
    <row r="286" customFormat="false" ht="15" hidden="false" customHeight="false" outlineLevel="0" collapsed="false">
      <c r="A286" s="2" t="s">
        <v>149</v>
      </c>
      <c r="B286" s="2" t="s">
        <v>148</v>
      </c>
      <c r="C286" s="2" t="s">
        <v>2138</v>
      </c>
      <c r="D286" s="2" t="s">
        <v>269</v>
      </c>
      <c r="E286" s="2" t="s">
        <v>268</v>
      </c>
      <c r="F286" s="2" t="s">
        <v>2422</v>
      </c>
      <c r="G286" s="2" t="s">
        <v>2423</v>
      </c>
      <c r="H286" s="2" t="s">
        <v>2137</v>
      </c>
    </row>
    <row r="287" customFormat="false" ht="15" hidden="false" customHeight="false" outlineLevel="0" collapsed="false">
      <c r="A287" s="2" t="s">
        <v>149</v>
      </c>
      <c r="B287" s="2" t="s">
        <v>148</v>
      </c>
      <c r="C287" s="2" t="s">
        <v>2138</v>
      </c>
      <c r="D287" s="2" t="s">
        <v>622</v>
      </c>
      <c r="E287" s="2" t="s">
        <v>621</v>
      </c>
      <c r="F287" s="2" t="s">
        <v>2424</v>
      </c>
      <c r="G287" s="2" t="s">
        <v>2425</v>
      </c>
      <c r="H287" s="2" t="s">
        <v>2137</v>
      </c>
    </row>
    <row r="288" customFormat="false" ht="15" hidden="false" customHeight="false" outlineLevel="0" collapsed="false">
      <c r="A288" s="2" t="s">
        <v>685</v>
      </c>
      <c r="B288" s="2" t="s">
        <v>684</v>
      </c>
      <c r="C288" s="2" t="s">
        <v>2136</v>
      </c>
      <c r="D288" s="2" t="s">
        <v>1969</v>
      </c>
      <c r="E288" s="2" t="s">
        <v>1968</v>
      </c>
      <c r="F288" s="2" t="s">
        <v>2426</v>
      </c>
      <c r="G288" s="2"/>
      <c r="H288" s="2" t="s">
        <v>2137</v>
      </c>
    </row>
    <row r="289" customFormat="false" ht="15" hidden="false" customHeight="false" outlineLevel="0" collapsed="false">
      <c r="A289" s="2" t="s">
        <v>685</v>
      </c>
      <c r="B289" s="2" t="s">
        <v>684</v>
      </c>
      <c r="C289" s="2" t="s">
        <v>2138</v>
      </c>
      <c r="D289" s="2" t="s">
        <v>674</v>
      </c>
      <c r="E289" s="2" t="s">
        <v>673</v>
      </c>
      <c r="F289" s="2" t="s">
        <v>2427</v>
      </c>
      <c r="G289" s="2" t="s">
        <v>2428</v>
      </c>
      <c r="H289" s="2" t="s">
        <v>2137</v>
      </c>
    </row>
    <row r="290" customFormat="false" ht="15" hidden="false" customHeight="false" outlineLevel="0" collapsed="false">
      <c r="A290" s="2" t="s">
        <v>685</v>
      </c>
      <c r="B290" s="2" t="s">
        <v>684</v>
      </c>
      <c r="C290" s="2" t="s">
        <v>2138</v>
      </c>
      <c r="D290" s="2" t="s">
        <v>1530</v>
      </c>
      <c r="E290" s="2" t="s">
        <v>1529</v>
      </c>
      <c r="F290" s="2" t="s">
        <v>2203</v>
      </c>
      <c r="G290" s="2" t="s">
        <v>2429</v>
      </c>
      <c r="H290" s="2" t="s">
        <v>2137</v>
      </c>
    </row>
    <row r="291" customFormat="false" ht="15" hidden="false" customHeight="false" outlineLevel="0" collapsed="false">
      <c r="A291" s="2" t="s">
        <v>685</v>
      </c>
      <c r="B291" s="2" t="s">
        <v>684</v>
      </c>
      <c r="C291" s="2" t="s">
        <v>2138</v>
      </c>
      <c r="D291" s="2" t="s">
        <v>1548</v>
      </c>
      <c r="E291" s="2" t="s">
        <v>1547</v>
      </c>
      <c r="F291" s="2" t="s">
        <v>2200</v>
      </c>
      <c r="G291" s="2" t="s">
        <v>2430</v>
      </c>
      <c r="H291" s="2" t="s">
        <v>2137</v>
      </c>
    </row>
    <row r="292" customFormat="false" ht="15" hidden="false" customHeight="false" outlineLevel="0" collapsed="false">
      <c r="A292" s="2" t="s">
        <v>685</v>
      </c>
      <c r="B292" s="2" t="s">
        <v>684</v>
      </c>
      <c r="C292" s="2" t="s">
        <v>2138</v>
      </c>
      <c r="D292" s="2" t="s">
        <v>1564</v>
      </c>
      <c r="E292" s="2" t="s">
        <v>1563</v>
      </c>
      <c r="F292" s="2" t="s">
        <v>2431</v>
      </c>
      <c r="G292" s="2"/>
      <c r="H292" s="2" t="s">
        <v>2137</v>
      </c>
    </row>
    <row r="293" customFormat="false" ht="15" hidden="false" customHeight="false" outlineLevel="0" collapsed="false">
      <c r="A293" s="2" t="s">
        <v>685</v>
      </c>
      <c r="B293" s="2" t="s">
        <v>684</v>
      </c>
      <c r="C293" s="2" t="s">
        <v>2138</v>
      </c>
      <c r="D293" s="2" t="s">
        <v>393</v>
      </c>
      <c r="E293" s="2" t="s">
        <v>392</v>
      </c>
      <c r="F293" s="2" t="s">
        <v>2432</v>
      </c>
      <c r="G293" s="2" t="s">
        <v>2433</v>
      </c>
      <c r="H293" s="2" t="s">
        <v>2137</v>
      </c>
    </row>
    <row r="294" customFormat="false" ht="15" hidden="false" customHeight="false" outlineLevel="0" collapsed="false">
      <c r="A294" s="2" t="s">
        <v>685</v>
      </c>
      <c r="B294" s="2" t="s">
        <v>684</v>
      </c>
      <c r="C294" s="2" t="s">
        <v>2138</v>
      </c>
      <c r="D294" s="2" t="s">
        <v>574</v>
      </c>
      <c r="E294" s="2" t="s">
        <v>573</v>
      </c>
      <c r="F294" s="2" t="s">
        <v>2434</v>
      </c>
      <c r="G294" s="2" t="s">
        <v>2435</v>
      </c>
      <c r="H294" s="2" t="s">
        <v>2137</v>
      </c>
    </row>
    <row r="295" customFormat="false" ht="15" hidden="false" customHeight="false" outlineLevel="0" collapsed="false">
      <c r="A295" s="2" t="s">
        <v>685</v>
      </c>
      <c r="B295" s="2" t="s">
        <v>684</v>
      </c>
      <c r="C295" s="2" t="s">
        <v>2138</v>
      </c>
      <c r="D295" s="2" t="s">
        <v>245</v>
      </c>
      <c r="E295" s="2" t="s">
        <v>244</v>
      </c>
      <c r="F295" s="2" t="s">
        <v>2356</v>
      </c>
      <c r="G295" s="2" t="s">
        <v>2436</v>
      </c>
      <c r="H295" s="2" t="s">
        <v>2137</v>
      </c>
    </row>
    <row r="296" customFormat="false" ht="15" hidden="false" customHeight="false" outlineLevel="0" collapsed="false">
      <c r="A296" s="2" t="s">
        <v>228</v>
      </c>
      <c r="B296" s="2" t="s">
        <v>227</v>
      </c>
      <c r="C296" s="2" t="s">
        <v>2126</v>
      </c>
      <c r="D296" s="2" t="s">
        <v>1766</v>
      </c>
      <c r="E296" s="2" t="s">
        <v>1765</v>
      </c>
      <c r="F296" s="2" t="s">
        <v>2166</v>
      </c>
      <c r="G296" s="2" t="s">
        <v>2437</v>
      </c>
      <c r="H296" s="2" t="s">
        <v>2119</v>
      </c>
    </row>
    <row r="297" customFormat="false" ht="15" hidden="false" customHeight="false" outlineLevel="0" collapsed="false">
      <c r="A297" s="2" t="s">
        <v>215</v>
      </c>
      <c r="B297" s="2" t="s">
        <v>214</v>
      </c>
      <c r="C297" s="2" t="s">
        <v>2126</v>
      </c>
      <c r="D297" s="2" t="s">
        <v>1766</v>
      </c>
      <c r="E297" s="2" t="s">
        <v>1765</v>
      </c>
      <c r="F297" s="2" t="s">
        <v>2305</v>
      </c>
      <c r="G297" s="2" t="s">
        <v>2438</v>
      </c>
      <c r="H297" s="2" t="s">
        <v>2119</v>
      </c>
    </row>
    <row r="298" customFormat="false" ht="15" hidden="false" customHeight="false" outlineLevel="0" collapsed="false">
      <c r="A298" s="2" t="s">
        <v>172</v>
      </c>
      <c r="B298" s="2" t="s">
        <v>171</v>
      </c>
      <c r="C298" s="2" t="s">
        <v>2126</v>
      </c>
      <c r="D298" s="2" t="s">
        <v>1766</v>
      </c>
      <c r="E298" s="2" t="s">
        <v>1765</v>
      </c>
      <c r="F298" s="2" t="s">
        <v>2439</v>
      </c>
      <c r="G298" s="2" t="s">
        <v>2440</v>
      </c>
      <c r="H298" s="2" t="s">
        <v>2119</v>
      </c>
    </row>
    <row r="299" customFormat="false" ht="23.85" hidden="false" customHeight="false" outlineLevel="0" collapsed="false">
      <c r="A299" s="2" t="s">
        <v>257</v>
      </c>
      <c r="B299" s="2" t="s">
        <v>256</v>
      </c>
      <c r="C299" s="2" t="s">
        <v>2126</v>
      </c>
      <c r="D299" s="2" t="s">
        <v>1766</v>
      </c>
      <c r="E299" s="2" t="s">
        <v>1765</v>
      </c>
      <c r="F299" s="2" t="s">
        <v>2441</v>
      </c>
      <c r="G299" s="2" t="s">
        <v>2442</v>
      </c>
      <c r="H299" s="2" t="s">
        <v>2119</v>
      </c>
    </row>
    <row r="300" customFormat="false" ht="15" hidden="false" customHeight="false" outlineLevel="0" collapsed="false">
      <c r="A300" s="2" t="s">
        <v>257</v>
      </c>
      <c r="B300" s="2" t="s">
        <v>256</v>
      </c>
      <c r="C300" s="2" t="s">
        <v>2126</v>
      </c>
      <c r="D300" s="2" t="s">
        <v>1836</v>
      </c>
      <c r="E300" s="2" t="s">
        <v>1835</v>
      </c>
      <c r="F300" s="2" t="s">
        <v>2134</v>
      </c>
      <c r="G300" s="2" t="s">
        <v>2443</v>
      </c>
      <c r="H300" s="2" t="s">
        <v>2119</v>
      </c>
    </row>
    <row r="301" customFormat="false" ht="15" hidden="false" customHeight="false" outlineLevel="0" collapsed="false">
      <c r="A301" s="2" t="s">
        <v>645</v>
      </c>
      <c r="B301" s="2" t="s">
        <v>644</v>
      </c>
      <c r="C301" s="2" t="s">
        <v>2126</v>
      </c>
      <c r="D301" s="2" t="s">
        <v>1766</v>
      </c>
      <c r="E301" s="2" t="s">
        <v>1765</v>
      </c>
      <c r="F301" s="2" t="s">
        <v>2218</v>
      </c>
      <c r="G301" s="2" t="s">
        <v>2444</v>
      </c>
      <c r="H301" s="2" t="s">
        <v>2119</v>
      </c>
    </row>
    <row r="302" customFormat="false" ht="23.85" hidden="false" customHeight="false" outlineLevel="0" collapsed="false">
      <c r="A302" s="2" t="s">
        <v>203</v>
      </c>
      <c r="B302" s="2" t="s">
        <v>202</v>
      </c>
      <c r="C302" s="2" t="s">
        <v>2126</v>
      </c>
      <c r="D302" s="2" t="s">
        <v>1766</v>
      </c>
      <c r="E302" s="2" t="s">
        <v>1765</v>
      </c>
      <c r="F302" s="2" t="s">
        <v>2445</v>
      </c>
      <c r="G302" s="2" t="s">
        <v>2446</v>
      </c>
      <c r="H302" s="2" t="s">
        <v>2119</v>
      </c>
    </row>
    <row r="303" customFormat="false" ht="15" hidden="false" customHeight="false" outlineLevel="0" collapsed="false">
      <c r="A303" s="2" t="s">
        <v>203</v>
      </c>
      <c r="B303" s="2" t="s">
        <v>202</v>
      </c>
      <c r="C303" s="2" t="s">
        <v>2126</v>
      </c>
      <c r="D303" s="2" t="s">
        <v>2000</v>
      </c>
      <c r="E303" s="2" t="s">
        <v>1999</v>
      </c>
      <c r="F303" s="2" t="s">
        <v>2215</v>
      </c>
      <c r="G303" s="2" t="s">
        <v>2447</v>
      </c>
      <c r="H303" s="2" t="s">
        <v>2119</v>
      </c>
    </row>
    <row r="304" customFormat="false" ht="15" hidden="false" customHeight="false" outlineLevel="0" collapsed="false">
      <c r="A304" s="2" t="s">
        <v>203</v>
      </c>
      <c r="B304" s="2" t="s">
        <v>202</v>
      </c>
      <c r="C304" s="2" t="s">
        <v>2126</v>
      </c>
      <c r="D304" s="2" t="s">
        <v>1983</v>
      </c>
      <c r="E304" s="2" t="s">
        <v>1982</v>
      </c>
      <c r="F304" s="2" t="s">
        <v>2356</v>
      </c>
      <c r="G304" s="2" t="s">
        <v>2448</v>
      </c>
      <c r="H304" s="2" t="s">
        <v>2119</v>
      </c>
    </row>
    <row r="305" customFormat="false" ht="23.85" hidden="false" customHeight="false" outlineLevel="0" collapsed="false">
      <c r="A305" s="2" t="s">
        <v>386</v>
      </c>
      <c r="B305" s="2" t="s">
        <v>385</v>
      </c>
      <c r="C305" s="2" t="s">
        <v>2126</v>
      </c>
      <c r="D305" s="2" t="s">
        <v>1766</v>
      </c>
      <c r="E305" s="2" t="s">
        <v>1765</v>
      </c>
      <c r="F305" s="2" t="s">
        <v>2368</v>
      </c>
      <c r="G305" s="2" t="s">
        <v>2449</v>
      </c>
      <c r="H305" s="2" t="s">
        <v>2119</v>
      </c>
    </row>
    <row r="306" customFormat="false" ht="15" hidden="false" customHeight="false" outlineLevel="0" collapsed="false">
      <c r="A306" s="2" t="s">
        <v>386</v>
      </c>
      <c r="B306" s="2" t="s">
        <v>385</v>
      </c>
      <c r="C306" s="2" t="s">
        <v>2126</v>
      </c>
      <c r="D306" s="2" t="s">
        <v>1733</v>
      </c>
      <c r="E306" s="2" t="s">
        <v>1732</v>
      </c>
      <c r="F306" s="2" t="s">
        <v>2181</v>
      </c>
      <c r="G306" s="2" t="s">
        <v>2450</v>
      </c>
      <c r="H306" s="2" t="s">
        <v>2119</v>
      </c>
    </row>
    <row r="307" customFormat="false" ht="15" hidden="false" customHeight="false" outlineLevel="0" collapsed="false">
      <c r="A307" s="2" t="s">
        <v>386</v>
      </c>
      <c r="B307" s="2" t="s">
        <v>385</v>
      </c>
      <c r="C307" s="2" t="s">
        <v>2126</v>
      </c>
      <c r="D307" s="2" t="s">
        <v>1983</v>
      </c>
      <c r="E307" s="2" t="s">
        <v>1982</v>
      </c>
      <c r="F307" s="2" t="s">
        <v>2287</v>
      </c>
      <c r="G307" s="2" t="s">
        <v>2451</v>
      </c>
      <c r="H307" s="2" t="s">
        <v>2119</v>
      </c>
    </row>
    <row r="308" customFormat="false" ht="15" hidden="false" customHeight="false" outlineLevel="0" collapsed="false">
      <c r="A308" s="2" t="s">
        <v>386</v>
      </c>
      <c r="B308" s="2" t="s">
        <v>385</v>
      </c>
      <c r="C308" s="2" t="s">
        <v>2126</v>
      </c>
      <c r="D308" s="2" t="s">
        <v>2015</v>
      </c>
      <c r="E308" s="2" t="s">
        <v>2014</v>
      </c>
      <c r="F308" s="2" t="s">
        <v>2452</v>
      </c>
      <c r="G308" s="2" t="s">
        <v>2453</v>
      </c>
      <c r="H308" s="2" t="s">
        <v>2119</v>
      </c>
    </row>
    <row r="309" customFormat="false" ht="35.05" hidden="false" customHeight="false" outlineLevel="0" collapsed="false">
      <c r="A309" s="2" t="s">
        <v>393</v>
      </c>
      <c r="B309" s="2" t="s">
        <v>392</v>
      </c>
      <c r="C309" s="2" t="s">
        <v>2126</v>
      </c>
      <c r="D309" s="2" t="s">
        <v>1766</v>
      </c>
      <c r="E309" s="2" t="s">
        <v>1765</v>
      </c>
      <c r="F309" s="2" t="s">
        <v>2454</v>
      </c>
      <c r="G309" s="2" t="s">
        <v>2455</v>
      </c>
      <c r="H309" s="2" t="s">
        <v>2119</v>
      </c>
    </row>
    <row r="310" customFormat="false" ht="15" hidden="false" customHeight="false" outlineLevel="0" collapsed="false">
      <c r="A310" s="2" t="s">
        <v>393</v>
      </c>
      <c r="B310" s="2" t="s">
        <v>392</v>
      </c>
      <c r="C310" s="2" t="s">
        <v>2126</v>
      </c>
      <c r="D310" s="2" t="s">
        <v>1969</v>
      </c>
      <c r="E310" s="2" t="s">
        <v>1968</v>
      </c>
      <c r="F310" s="2" t="s">
        <v>2432</v>
      </c>
      <c r="G310" s="2" t="s">
        <v>2456</v>
      </c>
      <c r="H310" s="2" t="s">
        <v>2119</v>
      </c>
    </row>
    <row r="311" customFormat="false" ht="23.85" hidden="false" customHeight="false" outlineLevel="0" collapsed="false">
      <c r="A311" s="2" t="s">
        <v>550</v>
      </c>
      <c r="B311" s="2" t="s">
        <v>549</v>
      </c>
      <c r="C311" s="2" t="s">
        <v>2126</v>
      </c>
      <c r="D311" s="2" t="s">
        <v>1766</v>
      </c>
      <c r="E311" s="2" t="s">
        <v>1765</v>
      </c>
      <c r="F311" s="2" t="s">
        <v>2457</v>
      </c>
      <c r="G311" s="2" t="s">
        <v>2458</v>
      </c>
      <c r="H311" s="2" t="s">
        <v>2119</v>
      </c>
    </row>
    <row r="312" customFormat="false" ht="15" hidden="false" customHeight="false" outlineLevel="0" collapsed="false">
      <c r="A312" s="2" t="s">
        <v>550</v>
      </c>
      <c r="B312" s="2" t="s">
        <v>549</v>
      </c>
      <c r="C312" s="2" t="s">
        <v>2126</v>
      </c>
      <c r="D312" s="2" t="s">
        <v>1908</v>
      </c>
      <c r="E312" s="2" t="s">
        <v>1907</v>
      </c>
      <c r="F312" s="2" t="s">
        <v>2341</v>
      </c>
      <c r="G312" s="2" t="s">
        <v>2459</v>
      </c>
      <c r="H312" s="2" t="s">
        <v>2119</v>
      </c>
    </row>
    <row r="313" customFormat="false" ht="15" hidden="false" customHeight="false" outlineLevel="0" collapsed="false">
      <c r="A313" s="2" t="s">
        <v>550</v>
      </c>
      <c r="B313" s="2" t="s">
        <v>549</v>
      </c>
      <c r="C313" s="2" t="s">
        <v>2126</v>
      </c>
      <c r="D313" s="2" t="s">
        <v>2000</v>
      </c>
      <c r="E313" s="2" t="s">
        <v>1999</v>
      </c>
      <c r="F313" s="2" t="s">
        <v>2289</v>
      </c>
      <c r="G313" s="2" t="s">
        <v>2460</v>
      </c>
      <c r="H313" s="2" t="s">
        <v>2119</v>
      </c>
    </row>
    <row r="314" customFormat="false" ht="15" hidden="false" customHeight="false" outlineLevel="0" collapsed="false">
      <c r="A314" s="2" t="s">
        <v>245</v>
      </c>
      <c r="B314" s="2" t="s">
        <v>244</v>
      </c>
      <c r="C314" s="2" t="s">
        <v>2126</v>
      </c>
      <c r="D314" s="2" t="s">
        <v>1766</v>
      </c>
      <c r="E314" s="2" t="s">
        <v>1765</v>
      </c>
      <c r="F314" s="2" t="s">
        <v>2461</v>
      </c>
      <c r="G314" s="2" t="s">
        <v>2462</v>
      </c>
      <c r="H314" s="2" t="s">
        <v>2119</v>
      </c>
    </row>
    <row r="315" customFormat="false" ht="15" hidden="false" customHeight="false" outlineLevel="0" collapsed="false">
      <c r="A315" s="2" t="s">
        <v>245</v>
      </c>
      <c r="B315" s="2" t="s">
        <v>244</v>
      </c>
      <c r="C315" s="2" t="s">
        <v>2126</v>
      </c>
      <c r="D315" s="2" t="s">
        <v>1943</v>
      </c>
      <c r="E315" s="2" t="s">
        <v>1942</v>
      </c>
      <c r="F315" s="2" t="s">
        <v>2189</v>
      </c>
      <c r="G315" s="2" t="s">
        <v>2463</v>
      </c>
      <c r="H315" s="2" t="s">
        <v>2119</v>
      </c>
    </row>
    <row r="316" customFormat="false" ht="15" hidden="false" customHeight="false" outlineLevel="0" collapsed="false">
      <c r="A316" s="2" t="s">
        <v>497</v>
      </c>
      <c r="B316" s="2" t="s">
        <v>496</v>
      </c>
      <c r="C316" s="2" t="s">
        <v>2126</v>
      </c>
      <c r="D316" s="2" t="s">
        <v>1766</v>
      </c>
      <c r="E316" s="2" t="s">
        <v>1765</v>
      </c>
      <c r="F316" s="2" t="s">
        <v>2189</v>
      </c>
      <c r="G316" s="2" t="s">
        <v>2464</v>
      </c>
      <c r="H316" s="2" t="s">
        <v>2119</v>
      </c>
    </row>
    <row r="317" customFormat="false" ht="15" hidden="false" customHeight="false" outlineLevel="0" collapsed="false">
      <c r="A317" s="2" t="s">
        <v>368</v>
      </c>
      <c r="B317" s="2" t="s">
        <v>367</v>
      </c>
      <c r="C317" s="2" t="s">
        <v>2126</v>
      </c>
      <c r="D317" s="2" t="s">
        <v>1766</v>
      </c>
      <c r="E317" s="2" t="s">
        <v>1765</v>
      </c>
      <c r="F317" s="2" t="s">
        <v>2465</v>
      </c>
      <c r="G317" s="2" t="s">
        <v>2466</v>
      </c>
      <c r="H317" s="2" t="s">
        <v>2119</v>
      </c>
    </row>
    <row r="318" customFormat="false" ht="15" hidden="false" customHeight="false" outlineLevel="0" collapsed="false">
      <c r="A318" s="2" t="s">
        <v>285</v>
      </c>
      <c r="B318" s="2" t="s">
        <v>284</v>
      </c>
      <c r="C318" s="2" t="s">
        <v>2126</v>
      </c>
      <c r="D318" s="2" t="s">
        <v>1766</v>
      </c>
      <c r="E318" s="2" t="s">
        <v>1765</v>
      </c>
      <c r="F318" s="2" t="s">
        <v>2144</v>
      </c>
      <c r="G318" s="2" t="s">
        <v>2467</v>
      </c>
      <c r="H318" s="2" t="s">
        <v>2119</v>
      </c>
    </row>
    <row r="319" customFormat="false" ht="23.85" hidden="false" customHeight="false" outlineLevel="0" collapsed="false">
      <c r="A319" s="2" t="s">
        <v>505</v>
      </c>
      <c r="B319" s="2" t="s">
        <v>504</v>
      </c>
      <c r="C319" s="2" t="s">
        <v>2126</v>
      </c>
      <c r="D319" s="2" t="s">
        <v>1766</v>
      </c>
      <c r="E319" s="2" t="s">
        <v>1765</v>
      </c>
      <c r="F319" s="2" t="s">
        <v>2120</v>
      </c>
      <c r="G319" s="2" t="s">
        <v>2468</v>
      </c>
      <c r="H319" s="2" t="s">
        <v>2119</v>
      </c>
    </row>
    <row r="320" customFormat="false" ht="23.85" hidden="false" customHeight="false" outlineLevel="0" collapsed="false">
      <c r="A320" s="2" t="s">
        <v>505</v>
      </c>
      <c r="B320" s="2" t="s">
        <v>504</v>
      </c>
      <c r="C320" s="2" t="s">
        <v>2126</v>
      </c>
      <c r="D320" s="2" t="s">
        <v>1733</v>
      </c>
      <c r="E320" s="2" t="s">
        <v>1732</v>
      </c>
      <c r="F320" s="2" t="s">
        <v>2131</v>
      </c>
      <c r="G320" s="2" t="s">
        <v>2469</v>
      </c>
      <c r="H320" s="2" t="s">
        <v>2119</v>
      </c>
    </row>
    <row r="321" customFormat="false" ht="23.85" hidden="false" customHeight="false" outlineLevel="0" collapsed="false">
      <c r="A321" s="2" t="s">
        <v>505</v>
      </c>
      <c r="B321" s="2" t="s">
        <v>504</v>
      </c>
      <c r="C321" s="2" t="s">
        <v>2126</v>
      </c>
      <c r="D321" s="2" t="s">
        <v>1943</v>
      </c>
      <c r="E321" s="2" t="s">
        <v>1942</v>
      </c>
      <c r="F321" s="2" t="s">
        <v>2189</v>
      </c>
      <c r="G321" s="2" t="s">
        <v>2470</v>
      </c>
      <c r="H321" s="2" t="s">
        <v>2119</v>
      </c>
    </row>
    <row r="322" customFormat="false" ht="23.85" hidden="false" customHeight="false" outlineLevel="0" collapsed="false">
      <c r="A322" s="2" t="s">
        <v>574</v>
      </c>
      <c r="B322" s="2" t="s">
        <v>573</v>
      </c>
      <c r="C322" s="2" t="s">
        <v>2126</v>
      </c>
      <c r="D322" s="2" t="s">
        <v>1766</v>
      </c>
      <c r="E322" s="2" t="s">
        <v>1765</v>
      </c>
      <c r="F322" s="2" t="s">
        <v>2471</v>
      </c>
      <c r="G322" s="2" t="s">
        <v>2472</v>
      </c>
      <c r="H322" s="2" t="s">
        <v>2119</v>
      </c>
    </row>
    <row r="323" customFormat="false" ht="15" hidden="false" customHeight="false" outlineLevel="0" collapsed="false">
      <c r="A323" s="2" t="s">
        <v>574</v>
      </c>
      <c r="B323" s="2" t="s">
        <v>573</v>
      </c>
      <c r="C323" s="2" t="s">
        <v>2126</v>
      </c>
      <c r="D323" s="2" t="s">
        <v>1969</v>
      </c>
      <c r="E323" s="2" t="s">
        <v>1968</v>
      </c>
      <c r="F323" s="2" t="s">
        <v>2434</v>
      </c>
      <c r="G323" s="2" t="s">
        <v>2473</v>
      </c>
      <c r="H323" s="2" t="s">
        <v>2119</v>
      </c>
    </row>
    <row r="324" customFormat="false" ht="15" hidden="false" customHeight="false" outlineLevel="0" collapsed="false">
      <c r="A324" s="2" t="s">
        <v>622</v>
      </c>
      <c r="B324" s="2" t="s">
        <v>621</v>
      </c>
      <c r="C324" s="2" t="s">
        <v>2126</v>
      </c>
      <c r="D324" s="2" t="s">
        <v>1766</v>
      </c>
      <c r="E324" s="2" t="s">
        <v>1765</v>
      </c>
      <c r="F324" s="2" t="s">
        <v>2474</v>
      </c>
      <c r="G324" s="2" t="s">
        <v>2475</v>
      </c>
      <c r="H324" s="2" t="s">
        <v>2119</v>
      </c>
    </row>
    <row r="325" customFormat="false" ht="15" hidden="false" customHeight="false" outlineLevel="0" collapsed="false">
      <c r="A325" s="2" t="s">
        <v>335</v>
      </c>
      <c r="B325" s="2" t="s">
        <v>334</v>
      </c>
      <c r="C325" s="2" t="s">
        <v>2126</v>
      </c>
      <c r="D325" s="2" t="s">
        <v>1766</v>
      </c>
      <c r="E325" s="2" t="s">
        <v>1765</v>
      </c>
      <c r="F325" s="2" t="s">
        <v>2131</v>
      </c>
      <c r="G325" s="2" t="s">
        <v>2476</v>
      </c>
      <c r="H325" s="2" t="s">
        <v>2119</v>
      </c>
    </row>
    <row r="326" customFormat="false" ht="15" hidden="false" customHeight="false" outlineLevel="0" collapsed="false">
      <c r="A326" s="2" t="s">
        <v>375</v>
      </c>
      <c r="B326" s="2" t="s">
        <v>374</v>
      </c>
      <c r="C326" s="2" t="s">
        <v>2126</v>
      </c>
      <c r="D326" s="2" t="s">
        <v>1766</v>
      </c>
      <c r="E326" s="2" t="s">
        <v>1765</v>
      </c>
      <c r="F326" s="2" t="s">
        <v>2144</v>
      </c>
      <c r="G326" s="2" t="s">
        <v>2477</v>
      </c>
      <c r="H326" s="2" t="s">
        <v>2119</v>
      </c>
    </row>
    <row r="327" customFormat="false" ht="15" hidden="false" customHeight="false" outlineLevel="0" collapsed="false">
      <c r="A327" s="2" t="s">
        <v>416</v>
      </c>
      <c r="B327" s="2" t="s">
        <v>415</v>
      </c>
      <c r="C327" s="2" t="s">
        <v>2126</v>
      </c>
      <c r="D327" s="2" t="s">
        <v>1766</v>
      </c>
      <c r="E327" s="2" t="s">
        <v>1765</v>
      </c>
      <c r="F327" s="2" t="s">
        <v>2131</v>
      </c>
      <c r="G327" s="2" t="s">
        <v>2478</v>
      </c>
      <c r="H327" s="2" t="s">
        <v>2119</v>
      </c>
    </row>
    <row r="328" customFormat="false" ht="15" hidden="false" customHeight="false" outlineLevel="0" collapsed="false">
      <c r="A328" s="2" t="s">
        <v>448</v>
      </c>
      <c r="B328" s="2" t="s">
        <v>447</v>
      </c>
      <c r="C328" s="2" t="s">
        <v>2126</v>
      </c>
      <c r="D328" s="2" t="s">
        <v>1766</v>
      </c>
      <c r="E328" s="2" t="s">
        <v>1765</v>
      </c>
      <c r="F328" s="2" t="s">
        <v>2120</v>
      </c>
      <c r="G328" s="2" t="s">
        <v>2479</v>
      </c>
      <c r="H328" s="2" t="s">
        <v>2119</v>
      </c>
    </row>
    <row r="329" customFormat="false" ht="15" hidden="false" customHeight="false" outlineLevel="0" collapsed="false">
      <c r="A329" s="2" t="s">
        <v>588</v>
      </c>
      <c r="B329" s="2" t="s">
        <v>587</v>
      </c>
      <c r="C329" s="2" t="s">
        <v>2126</v>
      </c>
      <c r="D329" s="2" t="s">
        <v>1766</v>
      </c>
      <c r="E329" s="2" t="s">
        <v>1765</v>
      </c>
      <c r="F329" s="2" t="s">
        <v>2131</v>
      </c>
      <c r="G329" s="2" t="s">
        <v>2480</v>
      </c>
      <c r="H329" s="2" t="s">
        <v>2119</v>
      </c>
    </row>
    <row r="330" customFormat="false" ht="15" hidden="false" customHeight="false" outlineLevel="0" collapsed="false">
      <c r="A330" s="2" t="s">
        <v>543</v>
      </c>
      <c r="B330" s="2" t="s">
        <v>542</v>
      </c>
      <c r="C330" s="2" t="s">
        <v>2126</v>
      </c>
      <c r="D330" s="2" t="s">
        <v>1766</v>
      </c>
      <c r="E330" s="2" t="s">
        <v>1765</v>
      </c>
      <c r="F330" s="2" t="s">
        <v>2131</v>
      </c>
      <c r="G330" s="2" t="s">
        <v>2481</v>
      </c>
      <c r="H330" s="2" t="s">
        <v>2119</v>
      </c>
    </row>
    <row r="331" customFormat="false" ht="15" hidden="false" customHeight="false" outlineLevel="0" collapsed="false">
      <c r="A331" s="2" t="s">
        <v>651</v>
      </c>
      <c r="B331" s="2" t="s">
        <v>650</v>
      </c>
      <c r="C331" s="2" t="s">
        <v>2126</v>
      </c>
      <c r="D331" s="2" t="s">
        <v>1766</v>
      </c>
      <c r="E331" s="2" t="s">
        <v>1765</v>
      </c>
      <c r="F331" s="2" t="s">
        <v>2259</v>
      </c>
      <c r="G331" s="2" t="s">
        <v>2482</v>
      </c>
      <c r="H331" s="2" t="s">
        <v>2119</v>
      </c>
    </row>
    <row r="332" customFormat="false" ht="23.85" hidden="false" customHeight="false" outlineLevel="0" collapsed="false">
      <c r="A332" s="2" t="s">
        <v>269</v>
      </c>
      <c r="B332" s="2" t="s">
        <v>268</v>
      </c>
      <c r="C332" s="2" t="s">
        <v>2126</v>
      </c>
      <c r="D332" s="2" t="s">
        <v>1766</v>
      </c>
      <c r="E332" s="2" t="s">
        <v>1765</v>
      </c>
      <c r="F332" s="2" t="s">
        <v>2483</v>
      </c>
      <c r="G332" s="2" t="s">
        <v>2484</v>
      </c>
      <c r="H332" s="2" t="s">
        <v>2119</v>
      </c>
    </row>
    <row r="333" customFormat="false" ht="15" hidden="false" customHeight="false" outlineLevel="0" collapsed="false">
      <c r="A333" s="2" t="s">
        <v>362</v>
      </c>
      <c r="B333" s="2" t="s">
        <v>361</v>
      </c>
      <c r="C333" s="2" t="s">
        <v>2126</v>
      </c>
      <c r="D333" s="2" t="s">
        <v>1766</v>
      </c>
      <c r="E333" s="2" t="s">
        <v>1765</v>
      </c>
      <c r="F333" s="2" t="s">
        <v>2411</v>
      </c>
      <c r="G333" s="2" t="s">
        <v>2485</v>
      </c>
      <c r="H333" s="2" t="s">
        <v>2119</v>
      </c>
    </row>
    <row r="334" customFormat="false" ht="15" hidden="false" customHeight="false" outlineLevel="0" collapsed="false">
      <c r="A334" s="2" t="s">
        <v>674</v>
      </c>
      <c r="B334" s="2" t="s">
        <v>673</v>
      </c>
      <c r="C334" s="2" t="s">
        <v>2126</v>
      </c>
      <c r="D334" s="2" t="s">
        <v>1766</v>
      </c>
      <c r="E334" s="2" t="s">
        <v>1765</v>
      </c>
      <c r="F334" s="2" t="s">
        <v>2287</v>
      </c>
      <c r="G334" s="2" t="s">
        <v>2486</v>
      </c>
      <c r="H334" s="2" t="s">
        <v>2119</v>
      </c>
    </row>
    <row r="335" customFormat="false" ht="15" hidden="false" customHeight="false" outlineLevel="0" collapsed="false">
      <c r="A335" s="2" t="s">
        <v>674</v>
      </c>
      <c r="B335" s="2" t="s">
        <v>673</v>
      </c>
      <c r="C335" s="2" t="s">
        <v>2126</v>
      </c>
      <c r="D335" s="2" t="s">
        <v>1969</v>
      </c>
      <c r="E335" s="2" t="s">
        <v>1968</v>
      </c>
      <c r="F335" s="2" t="s">
        <v>2427</v>
      </c>
      <c r="G335" s="2" t="s">
        <v>2428</v>
      </c>
      <c r="H335" s="2" t="s">
        <v>2119</v>
      </c>
    </row>
    <row r="336" customFormat="false" ht="15" hidden="false" customHeight="false" outlineLevel="0" collapsed="false">
      <c r="A336" s="2" t="s">
        <v>873</v>
      </c>
      <c r="B336" s="2" t="s">
        <v>872</v>
      </c>
      <c r="C336" s="2" t="s">
        <v>2126</v>
      </c>
      <c r="D336" s="2" t="s">
        <v>1766</v>
      </c>
      <c r="E336" s="2" t="s">
        <v>1765</v>
      </c>
      <c r="F336" s="2" t="s">
        <v>2117</v>
      </c>
      <c r="G336" s="2" t="s">
        <v>2487</v>
      </c>
      <c r="H336" s="2" t="s">
        <v>2119</v>
      </c>
    </row>
    <row r="337" customFormat="false" ht="15" hidden="false" customHeight="false" outlineLevel="0" collapsed="false">
      <c r="A337" s="2" t="s">
        <v>1400</v>
      </c>
      <c r="B337" s="2" t="s">
        <v>1399</v>
      </c>
      <c r="C337" s="2" t="s">
        <v>2126</v>
      </c>
      <c r="D337" s="2" t="s">
        <v>1766</v>
      </c>
      <c r="E337" s="2" t="s">
        <v>1765</v>
      </c>
      <c r="F337" s="2" t="s">
        <v>2250</v>
      </c>
      <c r="G337" s="2" t="s">
        <v>2488</v>
      </c>
      <c r="H337" s="2" t="s">
        <v>2119</v>
      </c>
    </row>
    <row r="338" customFormat="false" ht="15" hidden="false" customHeight="false" outlineLevel="0" collapsed="false">
      <c r="A338" s="2" t="s">
        <v>1400</v>
      </c>
      <c r="B338" s="2" t="s">
        <v>1399</v>
      </c>
      <c r="C338" s="2" t="s">
        <v>2126</v>
      </c>
      <c r="D338" s="2" t="s">
        <v>1883</v>
      </c>
      <c r="E338" s="2" t="s">
        <v>1882</v>
      </c>
      <c r="F338" s="2" t="s">
        <v>2169</v>
      </c>
      <c r="G338" s="2" t="s">
        <v>2489</v>
      </c>
      <c r="H338" s="2" t="s">
        <v>2119</v>
      </c>
    </row>
    <row r="339" customFormat="false" ht="15" hidden="false" customHeight="false" outlineLevel="0" collapsed="false">
      <c r="A339" s="2" t="s">
        <v>1129</v>
      </c>
      <c r="B339" s="2" t="s">
        <v>1128</v>
      </c>
      <c r="C339" s="2" t="s">
        <v>2126</v>
      </c>
      <c r="D339" s="2" t="s">
        <v>1766</v>
      </c>
      <c r="E339" s="2" t="s">
        <v>1765</v>
      </c>
      <c r="F339" s="2" t="s">
        <v>2120</v>
      </c>
      <c r="G339" s="2" t="s">
        <v>2490</v>
      </c>
      <c r="H339" s="2" t="s">
        <v>2119</v>
      </c>
    </row>
    <row r="340" customFormat="false" ht="15" hidden="false" customHeight="false" outlineLevel="0" collapsed="false">
      <c r="A340" s="2" t="s">
        <v>747</v>
      </c>
      <c r="B340" s="2" t="s">
        <v>746</v>
      </c>
      <c r="C340" s="2" t="s">
        <v>2126</v>
      </c>
      <c r="D340" s="2" t="s">
        <v>1766</v>
      </c>
      <c r="E340" s="2" t="s">
        <v>1765</v>
      </c>
      <c r="F340" s="2" t="s">
        <v>2491</v>
      </c>
      <c r="G340" s="2" t="s">
        <v>2492</v>
      </c>
      <c r="H340" s="2" t="s">
        <v>2119</v>
      </c>
    </row>
    <row r="341" customFormat="false" ht="15" hidden="false" customHeight="false" outlineLevel="0" collapsed="false">
      <c r="A341" s="2" t="s">
        <v>1421</v>
      </c>
      <c r="B341" s="2" t="s">
        <v>1420</v>
      </c>
      <c r="C341" s="2" t="s">
        <v>2126</v>
      </c>
      <c r="D341" s="2" t="s">
        <v>1766</v>
      </c>
      <c r="E341" s="2" t="s">
        <v>1765</v>
      </c>
      <c r="F341" s="2" t="s">
        <v>2144</v>
      </c>
      <c r="G341" s="2" t="s">
        <v>2493</v>
      </c>
      <c r="H341" s="2" t="s">
        <v>2119</v>
      </c>
    </row>
    <row r="342" customFormat="false" ht="15" hidden="false" customHeight="false" outlineLevel="0" collapsed="false">
      <c r="A342" s="2" t="s">
        <v>1191</v>
      </c>
      <c r="B342" s="2" t="s">
        <v>1190</v>
      </c>
      <c r="C342" s="2" t="s">
        <v>2126</v>
      </c>
      <c r="D342" s="2" t="s">
        <v>1766</v>
      </c>
      <c r="E342" s="2" t="s">
        <v>1765</v>
      </c>
      <c r="F342" s="2" t="s">
        <v>2144</v>
      </c>
      <c r="G342" s="2" t="s">
        <v>2494</v>
      </c>
      <c r="H342" s="2" t="s">
        <v>2119</v>
      </c>
    </row>
    <row r="343" customFormat="false" ht="15" hidden="false" customHeight="false" outlineLevel="0" collapsed="false">
      <c r="A343" s="2" t="s">
        <v>1300</v>
      </c>
      <c r="B343" s="2" t="s">
        <v>1299</v>
      </c>
      <c r="C343" s="2" t="s">
        <v>2126</v>
      </c>
      <c r="D343" s="2" t="s">
        <v>1766</v>
      </c>
      <c r="E343" s="2" t="s">
        <v>1765</v>
      </c>
      <c r="F343" s="2" t="s">
        <v>2144</v>
      </c>
      <c r="G343" s="2" t="s">
        <v>2495</v>
      </c>
      <c r="H343" s="2" t="s">
        <v>2119</v>
      </c>
    </row>
    <row r="344" customFormat="false" ht="15" hidden="false" customHeight="false" outlineLevel="0" collapsed="false">
      <c r="A344" s="2" t="s">
        <v>1300</v>
      </c>
      <c r="B344" s="2" t="s">
        <v>1299</v>
      </c>
      <c r="C344" s="2" t="s">
        <v>2126</v>
      </c>
      <c r="D344" s="2" t="s">
        <v>1833</v>
      </c>
      <c r="E344" s="2" t="s">
        <v>1832</v>
      </c>
      <c r="F344" s="2" t="s">
        <v>2117</v>
      </c>
      <c r="G344" s="2" t="s">
        <v>2496</v>
      </c>
      <c r="H344" s="2" t="s">
        <v>2119</v>
      </c>
    </row>
    <row r="345" customFormat="false" ht="15" hidden="false" customHeight="false" outlineLevel="0" collapsed="false">
      <c r="A345" s="2" t="s">
        <v>861</v>
      </c>
      <c r="B345" s="2" t="s">
        <v>860</v>
      </c>
      <c r="C345" s="2" t="s">
        <v>2126</v>
      </c>
      <c r="D345" s="2" t="s">
        <v>1766</v>
      </c>
      <c r="E345" s="2" t="s">
        <v>1765</v>
      </c>
      <c r="F345" s="2" t="s">
        <v>2120</v>
      </c>
      <c r="G345" s="2" t="s">
        <v>2497</v>
      </c>
      <c r="H345" s="2" t="s">
        <v>2119</v>
      </c>
    </row>
    <row r="346" customFormat="false" ht="23.85" hidden="false" customHeight="false" outlineLevel="0" collapsed="false">
      <c r="A346" s="2" t="s">
        <v>705</v>
      </c>
      <c r="B346" s="2" t="s">
        <v>704</v>
      </c>
      <c r="C346" s="2" t="s">
        <v>2126</v>
      </c>
      <c r="D346" s="2" t="s">
        <v>1766</v>
      </c>
      <c r="E346" s="2" t="s">
        <v>1765</v>
      </c>
      <c r="F346" s="2" t="s">
        <v>2120</v>
      </c>
      <c r="G346" s="2" t="s">
        <v>2498</v>
      </c>
      <c r="H346" s="2" t="s">
        <v>2119</v>
      </c>
    </row>
    <row r="347" customFormat="false" ht="15" hidden="false" customHeight="false" outlineLevel="0" collapsed="false">
      <c r="A347" s="2" t="s">
        <v>1283</v>
      </c>
      <c r="B347" s="2" t="s">
        <v>1282</v>
      </c>
      <c r="C347" s="2" t="s">
        <v>2126</v>
      </c>
      <c r="D347" s="2" t="s">
        <v>1766</v>
      </c>
      <c r="E347" s="2" t="s">
        <v>1765</v>
      </c>
      <c r="F347" s="2" t="s">
        <v>2144</v>
      </c>
      <c r="G347" s="2" t="s">
        <v>2499</v>
      </c>
      <c r="H347" s="2" t="s">
        <v>2119</v>
      </c>
    </row>
    <row r="348" customFormat="false" ht="15" hidden="false" customHeight="false" outlineLevel="0" collapsed="false">
      <c r="A348" s="2" t="s">
        <v>1267</v>
      </c>
      <c r="B348" s="2" t="s">
        <v>1266</v>
      </c>
      <c r="C348" s="2" t="s">
        <v>2126</v>
      </c>
      <c r="D348" s="2" t="s">
        <v>1766</v>
      </c>
      <c r="E348" s="2" t="s">
        <v>1765</v>
      </c>
      <c r="F348" s="2" t="s">
        <v>2120</v>
      </c>
      <c r="G348" s="2" t="s">
        <v>2500</v>
      </c>
      <c r="H348" s="2" t="s">
        <v>2119</v>
      </c>
    </row>
    <row r="349" customFormat="false" ht="15" hidden="false" customHeight="false" outlineLevel="0" collapsed="false">
      <c r="A349" s="2" t="s">
        <v>741</v>
      </c>
      <c r="B349" s="2" t="s">
        <v>740</v>
      </c>
      <c r="C349" s="2" t="s">
        <v>2126</v>
      </c>
      <c r="D349" s="2" t="s">
        <v>1833</v>
      </c>
      <c r="E349" s="2" t="s">
        <v>1832</v>
      </c>
      <c r="F349" s="2" t="s">
        <v>2144</v>
      </c>
      <c r="G349" s="2" t="s">
        <v>2501</v>
      </c>
      <c r="H349" s="2" t="s">
        <v>2119</v>
      </c>
    </row>
    <row r="350" customFormat="false" ht="15" hidden="false" customHeight="false" outlineLevel="0" collapsed="false">
      <c r="A350" s="2" t="s">
        <v>656</v>
      </c>
      <c r="B350" s="2" t="s">
        <v>655</v>
      </c>
      <c r="C350" s="2" t="s">
        <v>2126</v>
      </c>
      <c r="D350" s="2" t="s">
        <v>2000</v>
      </c>
      <c r="E350" s="2" t="s">
        <v>1999</v>
      </c>
      <c r="F350" s="2" t="s">
        <v>2502</v>
      </c>
      <c r="G350" s="2" t="s">
        <v>2503</v>
      </c>
      <c r="H350" s="2" t="s">
        <v>2119</v>
      </c>
    </row>
    <row r="351" customFormat="false" ht="15" hidden="false" customHeight="false" outlineLevel="0" collapsed="false">
      <c r="A351" s="2" t="s">
        <v>1435</v>
      </c>
      <c r="B351" s="2" t="s">
        <v>1434</v>
      </c>
      <c r="C351" s="2" t="s">
        <v>2126</v>
      </c>
      <c r="D351" s="2" t="s">
        <v>2000</v>
      </c>
      <c r="E351" s="2" t="s">
        <v>1999</v>
      </c>
      <c r="F351" s="2" t="s">
        <v>2504</v>
      </c>
      <c r="G351" s="2" t="s">
        <v>2505</v>
      </c>
      <c r="H351" s="2" t="s">
        <v>2119</v>
      </c>
    </row>
    <row r="352" customFormat="false" ht="15" hidden="false" customHeight="false" outlineLevel="0" collapsed="false">
      <c r="A352" s="2" t="s">
        <v>1477</v>
      </c>
      <c r="B352" s="2" t="s">
        <v>1476</v>
      </c>
      <c r="C352" s="2" t="s">
        <v>2126</v>
      </c>
      <c r="D352" s="2" t="s">
        <v>2000</v>
      </c>
      <c r="E352" s="2" t="s">
        <v>1999</v>
      </c>
      <c r="F352" s="2" t="s">
        <v>2293</v>
      </c>
      <c r="G352" s="2" t="s">
        <v>2506</v>
      </c>
      <c r="H352" s="2" t="s">
        <v>2119</v>
      </c>
    </row>
    <row r="353" customFormat="false" ht="15" hidden="false" customHeight="false" outlineLevel="0" collapsed="false">
      <c r="A353" s="2" t="s">
        <v>1530</v>
      </c>
      <c r="B353" s="2" t="s">
        <v>1529</v>
      </c>
      <c r="C353" s="2" t="s">
        <v>2126</v>
      </c>
      <c r="D353" s="2" t="s">
        <v>1969</v>
      </c>
      <c r="E353" s="2" t="s">
        <v>1968</v>
      </c>
      <c r="F353" s="2" t="s">
        <v>2203</v>
      </c>
      <c r="G353" s="2" t="s">
        <v>2507</v>
      </c>
      <c r="H353" s="2" t="s">
        <v>2119</v>
      </c>
    </row>
    <row r="354" customFormat="false" ht="15" hidden="false" customHeight="false" outlineLevel="0" collapsed="false">
      <c r="A354" s="2" t="s">
        <v>1548</v>
      </c>
      <c r="B354" s="2" t="s">
        <v>1547</v>
      </c>
      <c r="C354" s="2" t="s">
        <v>2126</v>
      </c>
      <c r="D354" s="2" t="s">
        <v>1969</v>
      </c>
      <c r="E354" s="2" t="s">
        <v>1968</v>
      </c>
      <c r="F354" s="2" t="s">
        <v>2200</v>
      </c>
      <c r="G354" s="2" t="s">
        <v>2508</v>
      </c>
      <c r="H354" s="2" t="s">
        <v>2119</v>
      </c>
    </row>
    <row r="355" customFormat="false" ht="15" hidden="false" customHeight="false" outlineLevel="0" collapsed="false">
      <c r="A355" s="2" t="s">
        <v>1564</v>
      </c>
      <c r="B355" s="2" t="s">
        <v>1563</v>
      </c>
      <c r="C355" s="2" t="s">
        <v>2126</v>
      </c>
      <c r="D355" s="2" t="s">
        <v>1969</v>
      </c>
      <c r="E355" s="2" t="s">
        <v>1968</v>
      </c>
      <c r="F355" s="2" t="s">
        <v>2431</v>
      </c>
      <c r="G355" s="2" t="s">
        <v>685</v>
      </c>
      <c r="H355" s="2" t="s">
        <v>2119</v>
      </c>
    </row>
    <row r="356" customFormat="false" ht="23.85" hidden="false" customHeight="false" outlineLevel="0" collapsed="false">
      <c r="A356" s="2" t="s">
        <v>599</v>
      </c>
      <c r="B356" s="2" t="s">
        <v>598</v>
      </c>
      <c r="C356" s="2" t="s">
        <v>2126</v>
      </c>
      <c r="D356" s="2" t="s">
        <v>1766</v>
      </c>
      <c r="E356" s="2" t="s">
        <v>1765</v>
      </c>
      <c r="F356" s="2" t="s">
        <v>2131</v>
      </c>
      <c r="G356" s="2" t="s">
        <v>2509</v>
      </c>
      <c r="H356" s="2" t="s">
        <v>2119</v>
      </c>
    </row>
    <row r="357" customFormat="false" ht="15" hidden="false" customHeight="false" outlineLevel="0" collapsed="false">
      <c r="A357" s="2" t="s">
        <v>512</v>
      </c>
      <c r="B357" s="2" t="s">
        <v>511</v>
      </c>
      <c r="C357" s="2" t="s">
        <v>2136</v>
      </c>
      <c r="D357" s="2" t="s">
        <v>497</v>
      </c>
      <c r="E357" s="2" t="s">
        <v>496</v>
      </c>
      <c r="F357" s="2" t="s">
        <v>2351</v>
      </c>
      <c r="G357" s="2"/>
      <c r="H357" s="2" t="s">
        <v>2137</v>
      </c>
    </row>
    <row r="358" customFormat="false" ht="15" hidden="false" customHeight="false" outlineLevel="0" collapsed="false">
      <c r="A358" s="2" t="s">
        <v>512</v>
      </c>
      <c r="B358" s="2" t="s">
        <v>511</v>
      </c>
      <c r="C358" s="2" t="s">
        <v>2158</v>
      </c>
      <c r="D358" s="2" t="s">
        <v>257</v>
      </c>
      <c r="E358" s="2" t="s">
        <v>256</v>
      </c>
      <c r="F358" s="2" t="s">
        <v>2243</v>
      </c>
      <c r="G358" s="2" t="s">
        <v>2510</v>
      </c>
      <c r="H358" s="2" t="s">
        <v>2137</v>
      </c>
    </row>
    <row r="359" customFormat="false" ht="15" hidden="false" customHeight="false" outlineLevel="0" collapsed="false">
      <c r="A359" s="2" t="s">
        <v>512</v>
      </c>
      <c r="B359" s="2" t="s">
        <v>511</v>
      </c>
      <c r="C359" s="2" t="s">
        <v>2158</v>
      </c>
      <c r="D359" s="2" t="s">
        <v>1629</v>
      </c>
      <c r="E359" s="2" t="s">
        <v>1628</v>
      </c>
      <c r="F359" s="2" t="s">
        <v>2511</v>
      </c>
      <c r="G359" s="2"/>
      <c r="H359" s="2" t="s">
        <v>2137</v>
      </c>
    </row>
    <row r="360" customFormat="false" ht="15" hidden="false" customHeight="false" outlineLevel="0" collapsed="false">
      <c r="A360" s="2" t="s">
        <v>528</v>
      </c>
      <c r="B360" s="2" t="s">
        <v>527</v>
      </c>
      <c r="C360" s="2" t="s">
        <v>2136</v>
      </c>
      <c r="D360" s="2" t="s">
        <v>497</v>
      </c>
      <c r="E360" s="2" t="s">
        <v>496</v>
      </c>
      <c r="F360" s="2" t="s">
        <v>2512</v>
      </c>
      <c r="G360" s="2"/>
      <c r="H360" s="2" t="s">
        <v>2137</v>
      </c>
    </row>
    <row r="361" customFormat="false" ht="15" hidden="false" customHeight="false" outlineLevel="0" collapsed="false">
      <c r="A361" s="2" t="s">
        <v>528</v>
      </c>
      <c r="B361" s="2" t="s">
        <v>527</v>
      </c>
      <c r="C361" s="2" t="s">
        <v>2158</v>
      </c>
      <c r="D361" s="2" t="s">
        <v>257</v>
      </c>
      <c r="E361" s="2" t="s">
        <v>256</v>
      </c>
      <c r="F361" s="2" t="s">
        <v>2386</v>
      </c>
      <c r="G361" s="2" t="s">
        <v>2513</v>
      </c>
      <c r="H361" s="2" t="s">
        <v>2137</v>
      </c>
    </row>
    <row r="362" customFormat="false" ht="15" hidden="false" customHeight="false" outlineLevel="0" collapsed="false">
      <c r="A362" s="2" t="s">
        <v>528</v>
      </c>
      <c r="B362" s="2" t="s">
        <v>527</v>
      </c>
      <c r="C362" s="2" t="s">
        <v>2158</v>
      </c>
      <c r="D362" s="2" t="s">
        <v>1629</v>
      </c>
      <c r="E362" s="2" t="s">
        <v>1628</v>
      </c>
      <c r="F362" s="2" t="s">
        <v>2511</v>
      </c>
      <c r="G362" s="2"/>
      <c r="H362" s="2" t="s">
        <v>2137</v>
      </c>
    </row>
    <row r="363" customFormat="false" ht="15" hidden="false" customHeight="false" outlineLevel="0" collapsed="false">
      <c r="A363" s="2" t="s">
        <v>616</v>
      </c>
      <c r="B363" s="2" t="s">
        <v>615</v>
      </c>
      <c r="C363" s="2" t="s">
        <v>2158</v>
      </c>
      <c r="D363" s="2" t="s">
        <v>497</v>
      </c>
      <c r="E363" s="2" t="s">
        <v>496</v>
      </c>
      <c r="F363" s="2" t="s">
        <v>2514</v>
      </c>
      <c r="G363" s="2" t="s">
        <v>2515</v>
      </c>
      <c r="H363" s="2" t="s">
        <v>2137</v>
      </c>
    </row>
    <row r="364" customFormat="false" ht="23.85" hidden="false" customHeight="false" outlineLevel="0" collapsed="false">
      <c r="A364" s="2" t="s">
        <v>523</v>
      </c>
      <c r="B364" s="2" t="s">
        <v>522</v>
      </c>
      <c r="C364" s="2" t="s">
        <v>2136</v>
      </c>
      <c r="D364" s="2" t="s">
        <v>505</v>
      </c>
      <c r="E364" s="2" t="s">
        <v>504</v>
      </c>
      <c r="F364" s="2" t="s">
        <v>2351</v>
      </c>
      <c r="G364" s="2"/>
      <c r="H364" s="2" t="s">
        <v>2137</v>
      </c>
    </row>
    <row r="365" customFormat="false" ht="15" hidden="false" customHeight="false" outlineLevel="0" collapsed="false">
      <c r="A365" s="2" t="s">
        <v>523</v>
      </c>
      <c r="B365" s="2" t="s">
        <v>522</v>
      </c>
      <c r="C365" s="2" t="s">
        <v>2136</v>
      </c>
      <c r="D365" s="2" t="s">
        <v>629</v>
      </c>
      <c r="E365" s="2" t="s">
        <v>628</v>
      </c>
      <c r="F365" s="2" t="s">
        <v>2150</v>
      </c>
      <c r="G365" s="2"/>
      <c r="H365" s="2" t="s">
        <v>2137</v>
      </c>
    </row>
    <row r="366" customFormat="false" ht="15" hidden="false" customHeight="false" outlineLevel="0" collapsed="false">
      <c r="A366" s="2" t="s">
        <v>581</v>
      </c>
      <c r="B366" s="2" t="s">
        <v>580</v>
      </c>
      <c r="C366" s="2" t="s">
        <v>2136</v>
      </c>
      <c r="D366" s="2" t="s">
        <v>588</v>
      </c>
      <c r="E366" s="2" t="s">
        <v>587</v>
      </c>
      <c r="F366" s="2" t="s">
        <v>2400</v>
      </c>
      <c r="G366" s="2"/>
      <c r="H366" s="2" t="s">
        <v>2137</v>
      </c>
    </row>
    <row r="367" customFormat="false" ht="23.85" hidden="false" customHeight="false" outlineLevel="0" collapsed="false">
      <c r="A367" s="2" t="s">
        <v>581</v>
      </c>
      <c r="B367" s="2" t="s">
        <v>580</v>
      </c>
      <c r="C367" s="2" t="s">
        <v>2238</v>
      </c>
      <c r="D367" s="2" t="s">
        <v>505</v>
      </c>
      <c r="E367" s="2" t="s">
        <v>504</v>
      </c>
      <c r="F367" s="2" t="s">
        <v>2516</v>
      </c>
      <c r="G367" s="2" t="s">
        <v>2517</v>
      </c>
      <c r="H367" s="2" t="s">
        <v>2137</v>
      </c>
    </row>
    <row r="368" customFormat="false" ht="23.85" hidden="false" customHeight="false" outlineLevel="0" collapsed="false">
      <c r="A368" s="2" t="s">
        <v>581</v>
      </c>
      <c r="B368" s="2" t="s">
        <v>580</v>
      </c>
      <c r="C368" s="2" t="s">
        <v>2238</v>
      </c>
      <c r="D368" s="2" t="s">
        <v>550</v>
      </c>
      <c r="E368" s="2" t="s">
        <v>549</v>
      </c>
      <c r="F368" s="2" t="s">
        <v>2518</v>
      </c>
      <c r="G368" s="2" t="s">
        <v>2519</v>
      </c>
      <c r="H368" s="2" t="s">
        <v>2137</v>
      </c>
    </row>
    <row r="369" customFormat="false" ht="15" hidden="false" customHeight="false" outlineLevel="0" collapsed="false">
      <c r="A369" s="2" t="s">
        <v>581</v>
      </c>
      <c r="B369" s="2" t="s">
        <v>580</v>
      </c>
      <c r="C369" s="2" t="s">
        <v>2136</v>
      </c>
      <c r="D369" s="2" t="s">
        <v>629</v>
      </c>
      <c r="E369" s="2" t="s">
        <v>628</v>
      </c>
      <c r="F369" s="2" t="s">
        <v>2150</v>
      </c>
      <c r="G369" s="2"/>
      <c r="H369" s="2" t="s">
        <v>2137</v>
      </c>
    </row>
    <row r="370" customFormat="false" ht="23.85" hidden="false" customHeight="false" outlineLevel="0" collapsed="false">
      <c r="A370" s="2" t="s">
        <v>563</v>
      </c>
      <c r="B370" s="2" t="s">
        <v>562</v>
      </c>
      <c r="C370" s="2" t="s">
        <v>2136</v>
      </c>
      <c r="D370" s="2" t="s">
        <v>588</v>
      </c>
      <c r="E370" s="2" t="s">
        <v>587</v>
      </c>
      <c r="F370" s="2" t="s">
        <v>2520</v>
      </c>
      <c r="G370" s="2"/>
      <c r="H370" s="2" t="s">
        <v>2137</v>
      </c>
    </row>
    <row r="371" customFormat="false" ht="23.85" hidden="false" customHeight="false" outlineLevel="0" collapsed="false">
      <c r="A371" s="2" t="s">
        <v>563</v>
      </c>
      <c r="B371" s="2" t="s">
        <v>562</v>
      </c>
      <c r="C371" s="2" t="s">
        <v>2158</v>
      </c>
      <c r="D371" s="2" t="s">
        <v>505</v>
      </c>
      <c r="E371" s="2" t="s">
        <v>504</v>
      </c>
      <c r="F371" s="2" t="s">
        <v>2521</v>
      </c>
      <c r="G371" s="2" t="s">
        <v>2522</v>
      </c>
      <c r="H371" s="2" t="s">
        <v>2137</v>
      </c>
    </row>
    <row r="372" customFormat="false" ht="15" hidden="false" customHeight="false" outlineLevel="0" collapsed="false">
      <c r="A372" s="2" t="s">
        <v>563</v>
      </c>
      <c r="B372" s="2" t="s">
        <v>562</v>
      </c>
      <c r="C372" s="2" t="s">
        <v>2158</v>
      </c>
      <c r="D372" s="2" t="s">
        <v>416</v>
      </c>
      <c r="E372" s="2" t="s">
        <v>415</v>
      </c>
      <c r="F372" s="2" t="s">
        <v>2131</v>
      </c>
      <c r="G372" s="2" t="s">
        <v>2394</v>
      </c>
      <c r="H372" s="2" t="s">
        <v>2137</v>
      </c>
    </row>
    <row r="373" customFormat="false" ht="23.85" hidden="false" customHeight="false" outlineLevel="0" collapsed="false">
      <c r="A373" s="2" t="s">
        <v>557</v>
      </c>
      <c r="B373" s="2" t="s">
        <v>556</v>
      </c>
      <c r="C373" s="2" t="s">
        <v>2158</v>
      </c>
      <c r="D373" s="2" t="s">
        <v>505</v>
      </c>
      <c r="E373" s="2" t="s">
        <v>504</v>
      </c>
      <c r="F373" s="2" t="s">
        <v>2235</v>
      </c>
      <c r="G373" s="2"/>
      <c r="H373" s="2" t="s">
        <v>2137</v>
      </c>
    </row>
    <row r="374" customFormat="false" ht="15" hidden="false" customHeight="false" outlineLevel="0" collapsed="false">
      <c r="A374" s="2" t="s">
        <v>557</v>
      </c>
      <c r="B374" s="2" t="s">
        <v>556</v>
      </c>
      <c r="C374" s="2" t="s">
        <v>2136</v>
      </c>
      <c r="D374" s="2" t="s">
        <v>574</v>
      </c>
      <c r="E374" s="2" t="s">
        <v>573</v>
      </c>
      <c r="F374" s="2" t="s">
        <v>2523</v>
      </c>
      <c r="G374" s="2"/>
      <c r="H374" s="2" t="s">
        <v>2137</v>
      </c>
    </row>
    <row r="375" customFormat="false" ht="15" hidden="false" customHeight="false" outlineLevel="0" collapsed="false">
      <c r="A375" s="2" t="s">
        <v>569</v>
      </c>
      <c r="B375" s="2" t="s">
        <v>568</v>
      </c>
      <c r="C375" s="2" t="s">
        <v>2136</v>
      </c>
      <c r="D375" s="2" t="s">
        <v>574</v>
      </c>
      <c r="E375" s="2" t="s">
        <v>573</v>
      </c>
      <c r="F375" s="2" t="s">
        <v>2524</v>
      </c>
      <c r="G375" s="2" t="s">
        <v>2525</v>
      </c>
      <c r="H375" s="2" t="s">
        <v>2137</v>
      </c>
    </row>
    <row r="376" customFormat="false" ht="15" hidden="false" customHeight="false" outlineLevel="0" collapsed="false">
      <c r="A376" s="2" t="s">
        <v>569</v>
      </c>
      <c r="B376" s="2" t="s">
        <v>568</v>
      </c>
      <c r="C376" s="2" t="s">
        <v>2238</v>
      </c>
      <c r="D376" s="2" t="s">
        <v>550</v>
      </c>
      <c r="E376" s="2" t="s">
        <v>549</v>
      </c>
      <c r="F376" s="2" t="s">
        <v>2526</v>
      </c>
      <c r="G376" s="2" t="s">
        <v>2527</v>
      </c>
      <c r="H376" s="2" t="s">
        <v>2137</v>
      </c>
    </row>
    <row r="377" customFormat="false" ht="15" hidden="false" customHeight="false" outlineLevel="0" collapsed="false">
      <c r="A377" s="2" t="s">
        <v>473</v>
      </c>
      <c r="B377" s="2" t="s">
        <v>472</v>
      </c>
      <c r="C377" s="2" t="s">
        <v>2158</v>
      </c>
      <c r="D377" s="2" t="s">
        <v>722</v>
      </c>
      <c r="E377" s="2" t="s">
        <v>721</v>
      </c>
      <c r="F377" s="2" t="s">
        <v>2409</v>
      </c>
      <c r="G377" s="2"/>
      <c r="H377" s="2" t="s">
        <v>2137</v>
      </c>
    </row>
    <row r="378" customFormat="false" ht="15" hidden="false" customHeight="false" outlineLevel="0" collapsed="false">
      <c r="A378" s="2" t="s">
        <v>473</v>
      </c>
      <c r="B378" s="2" t="s">
        <v>472</v>
      </c>
      <c r="C378" s="2" t="s">
        <v>2136</v>
      </c>
      <c r="D378" s="2" t="s">
        <v>550</v>
      </c>
      <c r="E378" s="2" t="s">
        <v>549</v>
      </c>
      <c r="F378" s="2" t="s">
        <v>2528</v>
      </c>
      <c r="G378" s="2" t="s">
        <v>2529</v>
      </c>
      <c r="H378" s="2" t="s">
        <v>2137</v>
      </c>
    </row>
    <row r="379" customFormat="false" ht="15" hidden="false" customHeight="false" outlineLevel="0" collapsed="false">
      <c r="A379" s="2" t="s">
        <v>473</v>
      </c>
      <c r="B379" s="2" t="s">
        <v>472</v>
      </c>
      <c r="C379" s="2" t="s">
        <v>2136</v>
      </c>
      <c r="D379" s="2" t="s">
        <v>622</v>
      </c>
      <c r="E379" s="2" t="s">
        <v>621</v>
      </c>
      <c r="F379" s="2" t="s">
        <v>2530</v>
      </c>
      <c r="G379" s="2"/>
      <c r="H379" s="2" t="s">
        <v>2137</v>
      </c>
    </row>
    <row r="380" customFormat="false" ht="15" hidden="false" customHeight="false" outlineLevel="0" collapsed="false">
      <c r="A380" s="2" t="s">
        <v>473</v>
      </c>
      <c r="B380" s="2" t="s">
        <v>472</v>
      </c>
      <c r="C380" s="2" t="s">
        <v>2256</v>
      </c>
      <c r="D380" s="2" t="s">
        <v>1421</v>
      </c>
      <c r="E380" s="2" t="s">
        <v>1420</v>
      </c>
      <c r="F380" s="2" t="s">
        <v>2144</v>
      </c>
      <c r="G380" s="2" t="s">
        <v>2531</v>
      </c>
      <c r="H380" s="2" t="s">
        <v>2258</v>
      </c>
    </row>
    <row r="381" customFormat="false" ht="15" hidden="false" customHeight="false" outlineLevel="0" collapsed="false">
      <c r="A381" s="2" t="s">
        <v>463</v>
      </c>
      <c r="B381" s="2" t="s">
        <v>462</v>
      </c>
      <c r="C381" s="2" t="s">
        <v>2158</v>
      </c>
      <c r="D381" s="2" t="s">
        <v>700</v>
      </c>
      <c r="E381" s="2" t="s">
        <v>699</v>
      </c>
      <c r="F381" s="2" t="s">
        <v>2409</v>
      </c>
      <c r="G381" s="2"/>
      <c r="H381" s="2" t="s">
        <v>2137</v>
      </c>
    </row>
    <row r="382" customFormat="false" ht="15" hidden="false" customHeight="false" outlineLevel="0" collapsed="false">
      <c r="A382" s="2" t="s">
        <v>463</v>
      </c>
      <c r="B382" s="2" t="s">
        <v>462</v>
      </c>
      <c r="C382" s="2" t="s">
        <v>2136</v>
      </c>
      <c r="D382" s="2" t="s">
        <v>550</v>
      </c>
      <c r="E382" s="2" t="s">
        <v>549</v>
      </c>
      <c r="F382" s="2" t="s">
        <v>2312</v>
      </c>
      <c r="G382" s="2"/>
      <c r="H382" s="2" t="s">
        <v>2137</v>
      </c>
    </row>
    <row r="383" customFormat="false" ht="15" hidden="false" customHeight="false" outlineLevel="0" collapsed="false">
      <c r="A383" s="2" t="s">
        <v>493</v>
      </c>
      <c r="B383" s="2" t="s">
        <v>492</v>
      </c>
      <c r="C383" s="2" t="s">
        <v>2158</v>
      </c>
      <c r="D383" s="2" t="s">
        <v>722</v>
      </c>
      <c r="E383" s="2" t="s">
        <v>721</v>
      </c>
      <c r="F383" s="2" t="s">
        <v>2409</v>
      </c>
      <c r="G383" s="2"/>
      <c r="H383" s="2" t="s">
        <v>2137</v>
      </c>
    </row>
    <row r="384" customFormat="false" ht="15" hidden="false" customHeight="false" outlineLevel="0" collapsed="false">
      <c r="A384" s="2" t="s">
        <v>493</v>
      </c>
      <c r="B384" s="2" t="s">
        <v>492</v>
      </c>
      <c r="C384" s="2" t="s">
        <v>2136</v>
      </c>
      <c r="D384" s="2" t="s">
        <v>550</v>
      </c>
      <c r="E384" s="2" t="s">
        <v>549</v>
      </c>
      <c r="F384" s="2" t="s">
        <v>2312</v>
      </c>
      <c r="G384" s="2"/>
      <c r="H384" s="2" t="s">
        <v>2137</v>
      </c>
    </row>
    <row r="385" customFormat="false" ht="15" hidden="false" customHeight="false" outlineLevel="0" collapsed="false">
      <c r="A385" s="2" t="s">
        <v>493</v>
      </c>
      <c r="B385" s="2" t="s">
        <v>492</v>
      </c>
      <c r="C385" s="2" t="s">
        <v>2136</v>
      </c>
      <c r="D385" s="2" t="s">
        <v>1720</v>
      </c>
      <c r="E385" s="2" t="s">
        <v>1719</v>
      </c>
      <c r="F385" s="2" t="s">
        <v>2281</v>
      </c>
      <c r="G385" s="2"/>
      <c r="H385" s="2" t="s">
        <v>2137</v>
      </c>
    </row>
    <row r="386" customFormat="false" ht="15" hidden="false" customHeight="false" outlineLevel="0" collapsed="false">
      <c r="A386" s="2" t="s">
        <v>468</v>
      </c>
      <c r="B386" s="2" t="s">
        <v>467</v>
      </c>
      <c r="C386" s="2" t="s">
        <v>2158</v>
      </c>
      <c r="D386" s="2" t="s">
        <v>722</v>
      </c>
      <c r="E386" s="2" t="s">
        <v>721</v>
      </c>
      <c r="F386" s="2" t="s">
        <v>2409</v>
      </c>
      <c r="G386" s="2"/>
      <c r="H386" s="2" t="s">
        <v>2137</v>
      </c>
    </row>
    <row r="387" customFormat="false" ht="15" hidden="false" customHeight="false" outlineLevel="0" collapsed="false">
      <c r="A387" s="2" t="s">
        <v>468</v>
      </c>
      <c r="B387" s="2" t="s">
        <v>467</v>
      </c>
      <c r="C387" s="2" t="s">
        <v>2136</v>
      </c>
      <c r="D387" s="2" t="s">
        <v>550</v>
      </c>
      <c r="E387" s="2" t="s">
        <v>549</v>
      </c>
      <c r="F387" s="2" t="s">
        <v>2366</v>
      </c>
      <c r="G387" s="2"/>
      <c r="H387" s="2" t="s">
        <v>2137</v>
      </c>
    </row>
    <row r="388" customFormat="false" ht="15" hidden="false" customHeight="false" outlineLevel="0" collapsed="false">
      <c r="A388" s="2" t="s">
        <v>487</v>
      </c>
      <c r="B388" s="2" t="s">
        <v>486</v>
      </c>
      <c r="C388" s="2" t="s">
        <v>2158</v>
      </c>
      <c r="D388" s="2" t="s">
        <v>700</v>
      </c>
      <c r="E388" s="2" t="s">
        <v>699</v>
      </c>
      <c r="F388" s="2" t="s">
        <v>2409</v>
      </c>
      <c r="G388" s="2"/>
      <c r="H388" s="2" t="s">
        <v>2137</v>
      </c>
    </row>
    <row r="389" customFormat="false" ht="15" hidden="false" customHeight="false" outlineLevel="0" collapsed="false">
      <c r="A389" s="2" t="s">
        <v>487</v>
      </c>
      <c r="B389" s="2" t="s">
        <v>486</v>
      </c>
      <c r="C389" s="2" t="s">
        <v>2136</v>
      </c>
      <c r="D389" s="2" t="s">
        <v>550</v>
      </c>
      <c r="E389" s="2" t="s">
        <v>549</v>
      </c>
      <c r="F389" s="2" t="s">
        <v>2532</v>
      </c>
      <c r="G389" s="2"/>
      <c r="H389" s="2" t="s">
        <v>2137</v>
      </c>
    </row>
    <row r="390" customFormat="false" ht="15" hidden="false" customHeight="false" outlineLevel="0" collapsed="false">
      <c r="A390" s="2" t="s">
        <v>487</v>
      </c>
      <c r="B390" s="2" t="s">
        <v>486</v>
      </c>
      <c r="C390" s="2" t="s">
        <v>2238</v>
      </c>
      <c r="D390" s="2" t="s">
        <v>393</v>
      </c>
      <c r="E390" s="2" t="s">
        <v>392</v>
      </c>
      <c r="F390" s="2" t="s">
        <v>2533</v>
      </c>
      <c r="G390" s="2" t="s">
        <v>2319</v>
      </c>
      <c r="H390" s="2" t="s">
        <v>2137</v>
      </c>
    </row>
    <row r="391" customFormat="false" ht="15" hidden="false" customHeight="false" outlineLevel="0" collapsed="false">
      <c r="A391" s="2" t="s">
        <v>487</v>
      </c>
      <c r="B391" s="2" t="s">
        <v>486</v>
      </c>
      <c r="C391" s="2" t="s">
        <v>2238</v>
      </c>
      <c r="D391" s="2" t="s">
        <v>622</v>
      </c>
      <c r="E391" s="2" t="s">
        <v>621</v>
      </c>
      <c r="F391" s="2" t="s">
        <v>2534</v>
      </c>
      <c r="G391" s="2"/>
      <c r="H391" s="2" t="s">
        <v>2137</v>
      </c>
    </row>
    <row r="392" customFormat="false" ht="15" hidden="false" customHeight="false" outlineLevel="0" collapsed="false">
      <c r="A392" s="2" t="s">
        <v>662</v>
      </c>
      <c r="B392" s="2" t="s">
        <v>661</v>
      </c>
      <c r="C392" s="2" t="s">
        <v>2158</v>
      </c>
      <c r="D392" s="2" t="s">
        <v>550</v>
      </c>
      <c r="E392" s="2" t="s">
        <v>549</v>
      </c>
      <c r="F392" s="2" t="s">
        <v>2535</v>
      </c>
      <c r="G392" s="2"/>
      <c r="H392" s="2" t="s">
        <v>2137</v>
      </c>
    </row>
    <row r="393" customFormat="false" ht="15" hidden="false" customHeight="false" outlineLevel="0" collapsed="false">
      <c r="A393" s="2" t="s">
        <v>662</v>
      </c>
      <c r="B393" s="2" t="s">
        <v>661</v>
      </c>
      <c r="C393" s="2" t="s">
        <v>2238</v>
      </c>
      <c r="D393" s="2" t="s">
        <v>861</v>
      </c>
      <c r="E393" s="2" t="s">
        <v>860</v>
      </c>
      <c r="F393" s="2" t="s">
        <v>2277</v>
      </c>
      <c r="G393" s="2"/>
      <c r="H393" s="2" t="s">
        <v>2137</v>
      </c>
    </row>
    <row r="394" customFormat="false" ht="15" hidden="false" customHeight="false" outlineLevel="0" collapsed="false">
      <c r="A394" s="2" t="s">
        <v>518</v>
      </c>
      <c r="B394" s="2" t="s">
        <v>517</v>
      </c>
      <c r="C394" s="2" t="s">
        <v>2136</v>
      </c>
      <c r="D394" s="2" t="s">
        <v>887</v>
      </c>
      <c r="E394" s="2" t="s">
        <v>886</v>
      </c>
      <c r="F394" s="2" t="s">
        <v>2536</v>
      </c>
      <c r="G394" s="2"/>
      <c r="H394" s="2" t="s">
        <v>2137</v>
      </c>
    </row>
    <row r="395" customFormat="false" ht="15" hidden="false" customHeight="false" outlineLevel="0" collapsed="false">
      <c r="A395" s="2" t="s">
        <v>518</v>
      </c>
      <c r="B395" s="2" t="s">
        <v>517</v>
      </c>
      <c r="C395" s="2" t="s">
        <v>2136</v>
      </c>
      <c r="D395" s="2" t="s">
        <v>634</v>
      </c>
      <c r="E395" s="2" t="s">
        <v>633</v>
      </c>
      <c r="F395" s="2" t="s">
        <v>2537</v>
      </c>
      <c r="G395" s="2"/>
      <c r="H395" s="2" t="s">
        <v>2137</v>
      </c>
    </row>
    <row r="396" customFormat="false" ht="15" hidden="false" customHeight="false" outlineLevel="0" collapsed="false">
      <c r="A396" s="2" t="s">
        <v>641</v>
      </c>
      <c r="B396" s="2" t="s">
        <v>640</v>
      </c>
      <c r="C396" s="2" t="s">
        <v>2136</v>
      </c>
      <c r="D396" s="2" t="s">
        <v>634</v>
      </c>
      <c r="E396" s="2" t="s">
        <v>633</v>
      </c>
      <c r="F396" s="2" t="s">
        <v>2537</v>
      </c>
      <c r="G396" s="2"/>
      <c r="H396" s="2" t="s">
        <v>2137</v>
      </c>
    </row>
    <row r="397" customFormat="false" ht="15" hidden="false" customHeight="false" outlineLevel="0" collapsed="false">
      <c r="A397" s="2" t="s">
        <v>641</v>
      </c>
      <c r="B397" s="2" t="s">
        <v>640</v>
      </c>
      <c r="C397" s="2" t="s">
        <v>2136</v>
      </c>
      <c r="D397" s="2" t="s">
        <v>1605</v>
      </c>
      <c r="E397" s="2" t="s">
        <v>1604</v>
      </c>
      <c r="F397" s="2" t="s">
        <v>2538</v>
      </c>
      <c r="G397" s="2"/>
      <c r="H397" s="2" t="s">
        <v>2137</v>
      </c>
    </row>
    <row r="398" customFormat="false" ht="15" hidden="false" customHeight="false" outlineLevel="0" collapsed="false">
      <c r="A398" s="2" t="s">
        <v>641</v>
      </c>
      <c r="B398" s="2" t="s">
        <v>640</v>
      </c>
      <c r="C398" s="2" t="s">
        <v>2136</v>
      </c>
      <c r="D398" s="2" t="s">
        <v>1711</v>
      </c>
      <c r="E398" s="2" t="s">
        <v>1710</v>
      </c>
      <c r="F398" s="2" t="s">
        <v>2241</v>
      </c>
      <c r="G398" s="2"/>
      <c r="H398" s="2" t="s">
        <v>2137</v>
      </c>
    </row>
    <row r="399" customFormat="false" ht="23.85" hidden="false" customHeight="false" outlineLevel="0" collapsed="false">
      <c r="A399" s="2" t="s">
        <v>680</v>
      </c>
      <c r="B399" s="2" t="s">
        <v>679</v>
      </c>
      <c r="C399" s="2" t="s">
        <v>2158</v>
      </c>
      <c r="D399" s="2" t="s">
        <v>505</v>
      </c>
      <c r="E399" s="2" t="s">
        <v>504</v>
      </c>
      <c r="F399" s="2" t="s">
        <v>2431</v>
      </c>
      <c r="G399" s="2"/>
      <c r="H399" s="2" t="s">
        <v>2137</v>
      </c>
    </row>
    <row r="400" customFormat="false" ht="15" hidden="false" customHeight="false" outlineLevel="0" collapsed="false">
      <c r="A400" s="2" t="s">
        <v>680</v>
      </c>
      <c r="B400" s="2" t="s">
        <v>679</v>
      </c>
      <c r="C400" s="2" t="s">
        <v>2256</v>
      </c>
      <c r="D400" s="2" t="s">
        <v>1629</v>
      </c>
      <c r="E400" s="2" t="s">
        <v>1628</v>
      </c>
      <c r="F400" s="2" t="s">
        <v>2184</v>
      </c>
      <c r="G400" s="2" t="s">
        <v>2539</v>
      </c>
      <c r="H400" s="2" t="s">
        <v>2258</v>
      </c>
    </row>
    <row r="401" customFormat="false" ht="15" hidden="false" customHeight="false" outlineLevel="0" collapsed="false">
      <c r="A401" s="2" t="s">
        <v>680</v>
      </c>
      <c r="B401" s="2" t="s">
        <v>679</v>
      </c>
      <c r="C401" s="2" t="s">
        <v>2136</v>
      </c>
      <c r="D401" s="2" t="s">
        <v>1643</v>
      </c>
      <c r="E401" s="2" t="s">
        <v>1642</v>
      </c>
      <c r="F401" s="2" t="s">
        <v>2160</v>
      </c>
      <c r="G401" s="2"/>
      <c r="H401" s="2" t="s">
        <v>2137</v>
      </c>
    </row>
    <row r="402" customFormat="false" ht="15" hidden="false" customHeight="false" outlineLevel="0" collapsed="false">
      <c r="A402" s="2" t="s">
        <v>680</v>
      </c>
      <c r="B402" s="2" t="s">
        <v>679</v>
      </c>
      <c r="C402" s="2" t="s">
        <v>2136</v>
      </c>
      <c r="D402" s="2" t="s">
        <v>1726</v>
      </c>
      <c r="E402" s="2" t="s">
        <v>1725</v>
      </c>
      <c r="F402" s="2" t="s">
        <v>2233</v>
      </c>
      <c r="G402" s="2"/>
      <c r="H402" s="2" t="s">
        <v>2137</v>
      </c>
    </row>
    <row r="403" customFormat="false" ht="15" hidden="false" customHeight="false" outlineLevel="0" collapsed="false">
      <c r="A403" s="2" t="s">
        <v>903</v>
      </c>
      <c r="B403" s="2" t="s">
        <v>902</v>
      </c>
      <c r="C403" s="2" t="s">
        <v>2136</v>
      </c>
      <c r="D403" s="2" t="s">
        <v>897</v>
      </c>
      <c r="E403" s="2" t="s">
        <v>896</v>
      </c>
      <c r="F403" s="2" t="s">
        <v>2523</v>
      </c>
      <c r="G403" s="2"/>
      <c r="H403" s="2" t="s">
        <v>2137</v>
      </c>
    </row>
    <row r="404" customFormat="false" ht="15" hidden="false" customHeight="false" outlineLevel="0" collapsed="false">
      <c r="A404" s="2" t="s">
        <v>903</v>
      </c>
      <c r="B404" s="2" t="s">
        <v>902</v>
      </c>
      <c r="C404" s="2" t="s">
        <v>2256</v>
      </c>
      <c r="D404" s="2" t="s">
        <v>1629</v>
      </c>
      <c r="E404" s="2" t="s">
        <v>1628</v>
      </c>
      <c r="F404" s="2" t="s">
        <v>2184</v>
      </c>
      <c r="G404" s="2"/>
      <c r="H404" s="2" t="s">
        <v>2258</v>
      </c>
    </row>
    <row r="405" customFormat="false" ht="15" hidden="false" customHeight="false" outlineLevel="0" collapsed="false">
      <c r="A405" s="2" t="s">
        <v>903</v>
      </c>
      <c r="B405" s="2" t="s">
        <v>902</v>
      </c>
      <c r="C405" s="2" t="s">
        <v>2136</v>
      </c>
      <c r="D405" s="2" t="s">
        <v>1643</v>
      </c>
      <c r="E405" s="2" t="s">
        <v>1642</v>
      </c>
      <c r="F405" s="2" t="s">
        <v>2160</v>
      </c>
      <c r="G405" s="2"/>
      <c r="H405" s="2" t="s">
        <v>2137</v>
      </c>
    </row>
    <row r="406" customFormat="false" ht="15" hidden="false" customHeight="false" outlineLevel="0" collapsed="false">
      <c r="A406" s="2" t="s">
        <v>903</v>
      </c>
      <c r="B406" s="2" t="s">
        <v>902</v>
      </c>
      <c r="C406" s="2" t="s">
        <v>2136</v>
      </c>
      <c r="D406" s="2" t="s">
        <v>1726</v>
      </c>
      <c r="E406" s="2" t="s">
        <v>1725</v>
      </c>
      <c r="F406" s="2" t="s">
        <v>2233</v>
      </c>
      <c r="G406" s="2"/>
      <c r="H406" s="2" t="s">
        <v>2137</v>
      </c>
    </row>
    <row r="407" customFormat="false" ht="15" hidden="false" customHeight="false" outlineLevel="0" collapsed="false">
      <c r="A407" s="2" t="s">
        <v>856</v>
      </c>
      <c r="B407" s="2" t="s">
        <v>855</v>
      </c>
      <c r="C407" s="2" t="s">
        <v>2158</v>
      </c>
      <c r="D407" s="2" t="s">
        <v>257</v>
      </c>
      <c r="E407" s="2" t="s">
        <v>256</v>
      </c>
      <c r="F407" s="2" t="s">
        <v>2540</v>
      </c>
      <c r="G407" s="2" t="s">
        <v>2541</v>
      </c>
      <c r="H407" s="2" t="s">
        <v>2137</v>
      </c>
    </row>
    <row r="408" customFormat="false" ht="15" hidden="false" customHeight="false" outlineLevel="0" collapsed="false">
      <c r="A408" s="2" t="s">
        <v>856</v>
      </c>
      <c r="B408" s="2" t="s">
        <v>855</v>
      </c>
      <c r="C408" s="2" t="s">
        <v>2136</v>
      </c>
      <c r="D408" s="2" t="s">
        <v>879</v>
      </c>
      <c r="E408" s="2" t="s">
        <v>878</v>
      </c>
      <c r="F408" s="2" t="s">
        <v>2351</v>
      </c>
      <c r="G408" s="2"/>
      <c r="H408" s="2" t="s">
        <v>2137</v>
      </c>
    </row>
    <row r="409" customFormat="false" ht="15" hidden="false" customHeight="false" outlineLevel="0" collapsed="false">
      <c r="A409" s="2" t="s">
        <v>851</v>
      </c>
      <c r="B409" s="2" t="s">
        <v>850</v>
      </c>
      <c r="C409" s="2" t="s">
        <v>2136</v>
      </c>
      <c r="D409" s="2" t="s">
        <v>844</v>
      </c>
      <c r="E409" s="2" t="s">
        <v>843</v>
      </c>
      <c r="F409" s="2" t="s">
        <v>2542</v>
      </c>
      <c r="G409" s="2"/>
      <c r="H409" s="2" t="s">
        <v>2137</v>
      </c>
    </row>
    <row r="410" customFormat="false" ht="15" hidden="false" customHeight="false" outlineLevel="0" collapsed="false">
      <c r="A410" s="2" t="s">
        <v>851</v>
      </c>
      <c r="B410" s="2" t="s">
        <v>850</v>
      </c>
      <c r="C410" s="2" t="s">
        <v>2256</v>
      </c>
      <c r="D410" s="2" t="s">
        <v>879</v>
      </c>
      <c r="E410" s="2" t="s">
        <v>878</v>
      </c>
      <c r="F410" s="2" t="s">
        <v>2543</v>
      </c>
      <c r="G410" s="2" t="s">
        <v>2544</v>
      </c>
      <c r="H410" s="2" t="s">
        <v>2258</v>
      </c>
    </row>
    <row r="411" customFormat="false" ht="23.85" hidden="false" customHeight="false" outlineLevel="0" collapsed="false">
      <c r="A411" s="2" t="s">
        <v>851</v>
      </c>
      <c r="B411" s="2" t="s">
        <v>850</v>
      </c>
      <c r="C411" s="2" t="s">
        <v>2158</v>
      </c>
      <c r="D411" s="2" t="s">
        <v>257</v>
      </c>
      <c r="E411" s="2" t="s">
        <v>256</v>
      </c>
      <c r="F411" s="2" t="s">
        <v>2545</v>
      </c>
      <c r="G411" s="2" t="s">
        <v>2546</v>
      </c>
      <c r="H411" s="2" t="s">
        <v>2137</v>
      </c>
    </row>
    <row r="412" customFormat="false" ht="15" hidden="false" customHeight="false" outlineLevel="0" collapsed="false">
      <c r="A412" s="2" t="s">
        <v>851</v>
      </c>
      <c r="B412" s="2" t="s">
        <v>850</v>
      </c>
      <c r="C412" s="2" t="s">
        <v>2158</v>
      </c>
      <c r="D412" s="2" t="s">
        <v>645</v>
      </c>
      <c r="E412" s="2" t="s">
        <v>644</v>
      </c>
      <c r="F412" s="2" t="s">
        <v>2218</v>
      </c>
      <c r="G412" s="2"/>
      <c r="H412" s="2" t="s">
        <v>2137</v>
      </c>
    </row>
    <row r="413" customFormat="false" ht="23.85" hidden="false" customHeight="false" outlineLevel="0" collapsed="false">
      <c r="A413" s="2" t="s">
        <v>851</v>
      </c>
      <c r="B413" s="2" t="s">
        <v>850</v>
      </c>
      <c r="C413" s="2" t="s">
        <v>2158</v>
      </c>
      <c r="D413" s="2" t="s">
        <v>832</v>
      </c>
      <c r="E413" s="2" t="s">
        <v>831</v>
      </c>
      <c r="F413" s="2" t="s">
        <v>2547</v>
      </c>
      <c r="G413" s="2"/>
      <c r="H413" s="2" t="s">
        <v>2137</v>
      </c>
    </row>
    <row r="414" customFormat="false" ht="15" hidden="false" customHeight="false" outlineLevel="0" collapsed="false">
      <c r="A414" s="2" t="s">
        <v>851</v>
      </c>
      <c r="B414" s="2" t="s">
        <v>850</v>
      </c>
      <c r="C414" s="2" t="s">
        <v>2136</v>
      </c>
      <c r="D414" s="2" t="s">
        <v>1629</v>
      </c>
      <c r="E414" s="2" t="s">
        <v>1628</v>
      </c>
      <c r="F414" s="2" t="s">
        <v>2337</v>
      </c>
      <c r="G414" s="2"/>
      <c r="H414" s="2" t="s">
        <v>2137</v>
      </c>
    </row>
    <row r="415" customFormat="false" ht="15" hidden="false" customHeight="false" outlineLevel="0" collapsed="false">
      <c r="A415" s="2" t="s">
        <v>835</v>
      </c>
      <c r="B415" s="2" t="s">
        <v>834</v>
      </c>
      <c r="C415" s="2" t="s">
        <v>2158</v>
      </c>
      <c r="D415" s="2" t="s">
        <v>257</v>
      </c>
      <c r="E415" s="2" t="s">
        <v>256</v>
      </c>
      <c r="F415" s="2" t="s">
        <v>2548</v>
      </c>
      <c r="G415" s="2" t="s">
        <v>2549</v>
      </c>
      <c r="H415" s="2" t="s">
        <v>2137</v>
      </c>
    </row>
    <row r="416" customFormat="false" ht="23.85" hidden="false" customHeight="false" outlineLevel="0" collapsed="false">
      <c r="A416" s="2" t="s">
        <v>835</v>
      </c>
      <c r="B416" s="2" t="s">
        <v>834</v>
      </c>
      <c r="C416" s="2" t="s">
        <v>2158</v>
      </c>
      <c r="D416" s="2" t="s">
        <v>832</v>
      </c>
      <c r="E416" s="2" t="s">
        <v>831</v>
      </c>
      <c r="F416" s="2" t="s">
        <v>2550</v>
      </c>
      <c r="G416" s="2"/>
      <c r="H416" s="2" t="s">
        <v>2137</v>
      </c>
    </row>
    <row r="417" customFormat="false" ht="15" hidden="false" customHeight="false" outlineLevel="0" collapsed="false">
      <c r="A417" s="2" t="s">
        <v>835</v>
      </c>
      <c r="B417" s="2" t="s">
        <v>834</v>
      </c>
      <c r="C417" s="2" t="s">
        <v>2136</v>
      </c>
      <c r="D417" s="2" t="s">
        <v>1629</v>
      </c>
      <c r="E417" s="2" t="s">
        <v>1628</v>
      </c>
      <c r="F417" s="2" t="s">
        <v>2337</v>
      </c>
      <c r="G417" s="2"/>
      <c r="H417" s="2" t="s">
        <v>2137</v>
      </c>
    </row>
    <row r="418" customFormat="false" ht="15" hidden="false" customHeight="false" outlineLevel="0" collapsed="false">
      <c r="A418" s="2" t="s">
        <v>868</v>
      </c>
      <c r="B418" s="2" t="s">
        <v>867</v>
      </c>
      <c r="C418" s="2" t="s">
        <v>2136</v>
      </c>
      <c r="D418" s="2" t="s">
        <v>873</v>
      </c>
      <c r="E418" s="2" t="s">
        <v>872</v>
      </c>
      <c r="F418" s="2" t="s">
        <v>2551</v>
      </c>
      <c r="G418" s="2"/>
      <c r="H418" s="2" t="s">
        <v>2137</v>
      </c>
    </row>
    <row r="419" customFormat="false" ht="15" hidden="false" customHeight="false" outlineLevel="0" collapsed="false">
      <c r="A419" s="2" t="s">
        <v>868</v>
      </c>
      <c r="B419" s="2" t="s">
        <v>867</v>
      </c>
      <c r="C419" s="2" t="s">
        <v>2238</v>
      </c>
      <c r="D419" s="2" t="s">
        <v>1129</v>
      </c>
      <c r="E419" s="2" t="s">
        <v>1128</v>
      </c>
      <c r="F419" s="2" t="s">
        <v>2309</v>
      </c>
      <c r="G419" s="2"/>
      <c r="H419" s="2" t="s">
        <v>2137</v>
      </c>
    </row>
    <row r="420" customFormat="false" ht="15" hidden="false" customHeight="false" outlineLevel="0" collapsed="false">
      <c r="A420" s="2" t="s">
        <v>923</v>
      </c>
      <c r="B420" s="2" t="s">
        <v>922</v>
      </c>
      <c r="C420" s="2" t="s">
        <v>2158</v>
      </c>
      <c r="D420" s="2" t="s">
        <v>1273</v>
      </c>
      <c r="E420" s="2" t="s">
        <v>1272</v>
      </c>
      <c r="F420" s="2" t="s">
        <v>2226</v>
      </c>
      <c r="G420" s="2"/>
      <c r="H420" s="2" t="s">
        <v>2137</v>
      </c>
    </row>
    <row r="421" customFormat="false" ht="15" hidden="false" customHeight="false" outlineLevel="0" collapsed="false">
      <c r="A421" s="2" t="s">
        <v>923</v>
      </c>
      <c r="B421" s="2" t="s">
        <v>922</v>
      </c>
      <c r="C421" s="2" t="s">
        <v>2256</v>
      </c>
      <c r="D421" s="2" t="s">
        <v>257</v>
      </c>
      <c r="E421" s="2" t="s">
        <v>256</v>
      </c>
      <c r="F421" s="2" t="s">
        <v>2189</v>
      </c>
      <c r="G421" s="2" t="s">
        <v>2552</v>
      </c>
      <c r="H421" s="2" t="s">
        <v>2258</v>
      </c>
    </row>
    <row r="422" customFormat="false" ht="15" hidden="false" customHeight="false" outlineLevel="0" collapsed="false">
      <c r="A422" s="2" t="s">
        <v>923</v>
      </c>
      <c r="B422" s="2" t="s">
        <v>922</v>
      </c>
      <c r="C422" s="2" t="s">
        <v>2256</v>
      </c>
      <c r="D422" s="2" t="s">
        <v>1069</v>
      </c>
      <c r="E422" s="2" t="s">
        <v>1068</v>
      </c>
      <c r="F422" s="2" t="s">
        <v>2191</v>
      </c>
      <c r="G422" s="2" t="s">
        <v>2553</v>
      </c>
      <c r="H422" s="2" t="s">
        <v>2258</v>
      </c>
    </row>
    <row r="423" customFormat="false" ht="15" hidden="false" customHeight="false" outlineLevel="0" collapsed="false">
      <c r="A423" s="2" t="s">
        <v>712</v>
      </c>
      <c r="B423" s="2" t="s">
        <v>711</v>
      </c>
      <c r="C423" s="2" t="s">
        <v>2158</v>
      </c>
      <c r="D423" s="2" t="s">
        <v>717</v>
      </c>
      <c r="E423" s="2" t="s">
        <v>716</v>
      </c>
      <c r="F423" s="2" t="s">
        <v>2551</v>
      </c>
      <c r="G423" s="2"/>
      <c r="H423" s="2" t="s">
        <v>2137</v>
      </c>
    </row>
    <row r="424" customFormat="false" ht="15" hidden="false" customHeight="false" outlineLevel="0" collapsed="false">
      <c r="A424" s="2" t="s">
        <v>712</v>
      </c>
      <c r="B424" s="2" t="s">
        <v>711</v>
      </c>
      <c r="C424" s="2" t="s">
        <v>2136</v>
      </c>
      <c r="D424" s="2" t="s">
        <v>763</v>
      </c>
      <c r="E424" s="2" t="s">
        <v>762</v>
      </c>
      <c r="F424" s="2" t="s">
        <v>2300</v>
      </c>
      <c r="G424" s="2"/>
      <c r="H424" s="2" t="s">
        <v>2137</v>
      </c>
    </row>
    <row r="425" customFormat="false" ht="15" hidden="false" customHeight="false" outlineLevel="0" collapsed="false">
      <c r="A425" s="2" t="s">
        <v>806</v>
      </c>
      <c r="B425" s="2" t="s">
        <v>805</v>
      </c>
      <c r="C425" s="2" t="s">
        <v>2136</v>
      </c>
      <c r="D425" s="2" t="s">
        <v>793</v>
      </c>
      <c r="E425" s="2" t="s">
        <v>792</v>
      </c>
      <c r="F425" s="2" t="s">
        <v>2554</v>
      </c>
      <c r="G425" s="2"/>
      <c r="H425" s="2" t="s">
        <v>2137</v>
      </c>
    </row>
    <row r="426" customFormat="false" ht="15" hidden="false" customHeight="false" outlineLevel="0" collapsed="false">
      <c r="A426" s="2" t="s">
        <v>806</v>
      </c>
      <c r="B426" s="2" t="s">
        <v>805</v>
      </c>
      <c r="C426" s="2" t="s">
        <v>2136</v>
      </c>
      <c r="D426" s="2" t="s">
        <v>815</v>
      </c>
      <c r="E426" s="2" t="s">
        <v>814</v>
      </c>
      <c r="F426" s="2" t="s">
        <v>2555</v>
      </c>
      <c r="G426" s="2"/>
      <c r="H426" s="2" t="s">
        <v>2137</v>
      </c>
    </row>
    <row r="427" customFormat="false" ht="15" hidden="false" customHeight="false" outlineLevel="0" collapsed="false">
      <c r="A427" s="2" t="s">
        <v>695</v>
      </c>
      <c r="B427" s="2" t="s">
        <v>694</v>
      </c>
      <c r="C427" s="2" t="s">
        <v>2136</v>
      </c>
      <c r="D427" s="2" t="s">
        <v>108</v>
      </c>
      <c r="E427" s="2" t="s">
        <v>107</v>
      </c>
      <c r="F427" s="2" t="s">
        <v>2110</v>
      </c>
      <c r="G427" s="2"/>
      <c r="H427" s="2" t="s">
        <v>2137</v>
      </c>
    </row>
    <row r="428" customFormat="false" ht="15" hidden="false" customHeight="false" outlineLevel="0" collapsed="false">
      <c r="A428" s="2" t="s">
        <v>695</v>
      </c>
      <c r="B428" s="2" t="s">
        <v>694</v>
      </c>
      <c r="C428" s="2" t="s">
        <v>2136</v>
      </c>
      <c r="D428" s="2" t="s">
        <v>775</v>
      </c>
      <c r="E428" s="2" t="s">
        <v>774</v>
      </c>
      <c r="F428" s="2" t="s">
        <v>2556</v>
      </c>
      <c r="G428" s="2"/>
      <c r="H428" s="2" t="s">
        <v>2137</v>
      </c>
    </row>
    <row r="429" customFormat="false" ht="15" hidden="false" customHeight="false" outlineLevel="0" collapsed="false">
      <c r="A429" s="2" t="s">
        <v>827</v>
      </c>
      <c r="B429" s="2" t="s">
        <v>826</v>
      </c>
      <c r="C429" s="2" t="s">
        <v>2136</v>
      </c>
      <c r="D429" s="2" t="s">
        <v>1777</v>
      </c>
      <c r="E429" s="2" t="s">
        <v>1776</v>
      </c>
      <c r="F429" s="2" t="s">
        <v>2148</v>
      </c>
      <c r="G429" s="2"/>
      <c r="H429" s="2" t="s">
        <v>2137</v>
      </c>
    </row>
    <row r="430" customFormat="false" ht="15" hidden="false" customHeight="false" outlineLevel="0" collapsed="false">
      <c r="A430" s="2" t="s">
        <v>827</v>
      </c>
      <c r="B430" s="2" t="s">
        <v>826</v>
      </c>
      <c r="C430" s="2" t="s">
        <v>2138</v>
      </c>
      <c r="D430" s="2" t="s">
        <v>622</v>
      </c>
      <c r="E430" s="2" t="s">
        <v>621</v>
      </c>
      <c r="F430" s="2" t="s">
        <v>2557</v>
      </c>
      <c r="G430" s="2" t="s">
        <v>2558</v>
      </c>
      <c r="H430" s="2" t="s">
        <v>2137</v>
      </c>
    </row>
    <row r="431" customFormat="false" ht="15" hidden="false" customHeight="false" outlineLevel="0" collapsed="false">
      <c r="A431" s="2" t="s">
        <v>729</v>
      </c>
      <c r="B431" s="2" t="s">
        <v>728</v>
      </c>
      <c r="C431" s="2" t="s">
        <v>2345</v>
      </c>
      <c r="D431" s="2" t="s">
        <v>1758</v>
      </c>
      <c r="E431" s="2" t="s">
        <v>1757</v>
      </c>
      <c r="F431" s="2" t="s">
        <v>2559</v>
      </c>
      <c r="G431" s="2" t="s">
        <v>2560</v>
      </c>
      <c r="H431" s="2" t="s">
        <v>2137</v>
      </c>
    </row>
    <row r="432" customFormat="false" ht="15" hidden="false" customHeight="false" outlineLevel="0" collapsed="false">
      <c r="A432" s="2" t="s">
        <v>729</v>
      </c>
      <c r="B432" s="2" t="s">
        <v>728</v>
      </c>
      <c r="C432" s="2" t="s">
        <v>2345</v>
      </c>
      <c r="D432" s="2" t="s">
        <v>1867</v>
      </c>
      <c r="E432" s="2" t="s">
        <v>1866</v>
      </c>
      <c r="F432" s="2" t="s">
        <v>2337</v>
      </c>
      <c r="G432" s="2" t="s">
        <v>2561</v>
      </c>
      <c r="H432" s="2" t="s">
        <v>2137</v>
      </c>
    </row>
    <row r="433" customFormat="false" ht="15" hidden="false" customHeight="false" outlineLevel="0" collapsed="false">
      <c r="A433" s="2" t="s">
        <v>781</v>
      </c>
      <c r="B433" s="2" t="s">
        <v>780</v>
      </c>
      <c r="C433" s="2" t="s">
        <v>2136</v>
      </c>
      <c r="D433" s="2" t="s">
        <v>1913</v>
      </c>
      <c r="E433" s="2" t="s">
        <v>1912</v>
      </c>
      <c r="F433" s="2" t="s">
        <v>2523</v>
      </c>
      <c r="G433" s="2"/>
      <c r="H433" s="2" t="s">
        <v>2137</v>
      </c>
    </row>
    <row r="434" customFormat="false" ht="15" hidden="false" customHeight="false" outlineLevel="0" collapsed="false">
      <c r="A434" s="2" t="s">
        <v>1318</v>
      </c>
      <c r="B434" s="2" t="s">
        <v>1317</v>
      </c>
      <c r="C434" s="2" t="s">
        <v>2136</v>
      </c>
      <c r="D434" s="2" t="s">
        <v>1867</v>
      </c>
      <c r="E434" s="2" t="s">
        <v>1866</v>
      </c>
      <c r="F434" s="2" t="s">
        <v>2351</v>
      </c>
      <c r="G434" s="2"/>
      <c r="H434" s="2" t="s">
        <v>2137</v>
      </c>
    </row>
    <row r="435" customFormat="false" ht="15" hidden="false" customHeight="false" outlineLevel="0" collapsed="false">
      <c r="A435" s="2" t="s">
        <v>1318</v>
      </c>
      <c r="B435" s="2" t="s">
        <v>1317</v>
      </c>
      <c r="C435" s="2" t="s">
        <v>2138</v>
      </c>
      <c r="D435" s="2" t="s">
        <v>1267</v>
      </c>
      <c r="E435" s="2" t="s">
        <v>1266</v>
      </c>
      <c r="F435" s="2" t="s">
        <v>2120</v>
      </c>
      <c r="G435" s="2" t="s">
        <v>2562</v>
      </c>
      <c r="H435" s="2" t="s">
        <v>2137</v>
      </c>
    </row>
    <row r="436" customFormat="false" ht="15" hidden="false" customHeight="false" outlineLevel="0" collapsed="false">
      <c r="A436" s="2" t="s">
        <v>1149</v>
      </c>
      <c r="B436" s="2" t="s">
        <v>1148</v>
      </c>
      <c r="C436" s="2" t="s">
        <v>2136</v>
      </c>
      <c r="D436" s="2" t="s">
        <v>1823</v>
      </c>
      <c r="E436" s="2" t="s">
        <v>1822</v>
      </c>
      <c r="F436" s="2" t="s">
        <v>2226</v>
      </c>
      <c r="G436" s="2"/>
      <c r="H436" s="2" t="s">
        <v>2137</v>
      </c>
    </row>
    <row r="437" customFormat="false" ht="15" hidden="false" customHeight="false" outlineLevel="0" collapsed="false">
      <c r="A437" s="2" t="s">
        <v>1149</v>
      </c>
      <c r="B437" s="2" t="s">
        <v>1148</v>
      </c>
      <c r="C437" s="2" t="s">
        <v>2138</v>
      </c>
      <c r="D437" s="2" t="s">
        <v>203</v>
      </c>
      <c r="E437" s="2" t="s">
        <v>202</v>
      </c>
      <c r="F437" s="2" t="s">
        <v>2169</v>
      </c>
      <c r="G437" s="2" t="s">
        <v>2563</v>
      </c>
      <c r="H437" s="2" t="s">
        <v>2137</v>
      </c>
    </row>
    <row r="438" customFormat="false" ht="15" hidden="false" customHeight="false" outlineLevel="0" collapsed="false">
      <c r="A438" s="2" t="s">
        <v>1149</v>
      </c>
      <c r="B438" s="2" t="s">
        <v>1148</v>
      </c>
      <c r="C438" s="2" t="s">
        <v>2138</v>
      </c>
      <c r="D438" s="2" t="s">
        <v>1129</v>
      </c>
      <c r="E438" s="2" t="s">
        <v>1128</v>
      </c>
      <c r="F438" s="2" t="s">
        <v>2134</v>
      </c>
      <c r="G438" s="2" t="s">
        <v>2564</v>
      </c>
      <c r="H438" s="2" t="s">
        <v>2137</v>
      </c>
    </row>
    <row r="439" customFormat="false" ht="15" hidden="false" customHeight="false" outlineLevel="0" collapsed="false">
      <c r="A439" s="2" t="s">
        <v>1149</v>
      </c>
      <c r="B439" s="2" t="s">
        <v>1148</v>
      </c>
      <c r="C439" s="2" t="s">
        <v>2136</v>
      </c>
      <c r="D439" s="2" t="s">
        <v>1898</v>
      </c>
      <c r="E439" s="2" t="s">
        <v>1897</v>
      </c>
      <c r="F439" s="2" t="s">
        <v>2117</v>
      </c>
      <c r="G439" s="2"/>
      <c r="H439" s="2" t="s">
        <v>2137</v>
      </c>
    </row>
    <row r="440" customFormat="false" ht="15" hidden="false" customHeight="false" outlineLevel="0" collapsed="false">
      <c r="A440" s="2" t="s">
        <v>1224</v>
      </c>
      <c r="B440" s="2" t="s">
        <v>1223</v>
      </c>
      <c r="C440" s="2" t="s">
        <v>2345</v>
      </c>
      <c r="D440" s="2" t="s">
        <v>1888</v>
      </c>
      <c r="E440" s="2" t="s">
        <v>1887</v>
      </c>
      <c r="F440" s="2" t="s">
        <v>2368</v>
      </c>
      <c r="G440" s="2" t="s">
        <v>2153</v>
      </c>
      <c r="H440" s="2" t="s">
        <v>2137</v>
      </c>
    </row>
    <row r="441" customFormat="false" ht="15" hidden="false" customHeight="false" outlineLevel="0" collapsed="false">
      <c r="A441" s="2" t="s">
        <v>1224</v>
      </c>
      <c r="B441" s="2" t="s">
        <v>1223</v>
      </c>
      <c r="C441" s="2" t="s">
        <v>2138</v>
      </c>
      <c r="D441" s="2" t="s">
        <v>1143</v>
      </c>
      <c r="E441" s="2" t="s">
        <v>1142</v>
      </c>
      <c r="F441" s="2" t="s">
        <v>2282</v>
      </c>
      <c r="G441" s="2" t="s">
        <v>2565</v>
      </c>
      <c r="H441" s="2" t="s">
        <v>2137</v>
      </c>
    </row>
    <row r="442" customFormat="false" ht="15" hidden="false" customHeight="false" outlineLevel="0" collapsed="false">
      <c r="A442" s="2" t="s">
        <v>1224</v>
      </c>
      <c r="B442" s="2" t="s">
        <v>1223</v>
      </c>
      <c r="C442" s="2" t="s">
        <v>2138</v>
      </c>
      <c r="D442" s="2" t="s">
        <v>1160</v>
      </c>
      <c r="E442" s="2" t="s">
        <v>1159</v>
      </c>
      <c r="F442" s="2" t="s">
        <v>2368</v>
      </c>
      <c r="G442" s="2" t="s">
        <v>2566</v>
      </c>
      <c r="H442" s="2" t="s">
        <v>2137</v>
      </c>
    </row>
    <row r="443" customFormat="false" ht="15" hidden="false" customHeight="false" outlineLevel="0" collapsed="false">
      <c r="A443" s="2" t="s">
        <v>1224</v>
      </c>
      <c r="B443" s="2" t="s">
        <v>1223</v>
      </c>
      <c r="C443" s="2" t="s">
        <v>2138</v>
      </c>
      <c r="D443" s="2" t="s">
        <v>285</v>
      </c>
      <c r="E443" s="2" t="s">
        <v>284</v>
      </c>
      <c r="F443" s="2" t="s">
        <v>2144</v>
      </c>
      <c r="G443" s="2" t="s">
        <v>2567</v>
      </c>
      <c r="H443" s="2" t="s">
        <v>2137</v>
      </c>
    </row>
    <row r="444" customFormat="false" ht="15" hidden="false" customHeight="false" outlineLevel="0" collapsed="false">
      <c r="A444" s="2" t="s">
        <v>1224</v>
      </c>
      <c r="B444" s="2" t="s">
        <v>1223</v>
      </c>
      <c r="C444" s="2" t="s">
        <v>2138</v>
      </c>
      <c r="D444" s="2" t="s">
        <v>1421</v>
      </c>
      <c r="E444" s="2" t="s">
        <v>1420</v>
      </c>
      <c r="F444" s="2" t="s">
        <v>2189</v>
      </c>
      <c r="G444" s="2" t="s">
        <v>2568</v>
      </c>
      <c r="H444" s="2" t="s">
        <v>2137</v>
      </c>
    </row>
    <row r="445" customFormat="false" ht="15" hidden="false" customHeight="false" outlineLevel="0" collapsed="false">
      <c r="A445" s="2" t="s">
        <v>1224</v>
      </c>
      <c r="B445" s="2" t="s">
        <v>1223</v>
      </c>
      <c r="C445" s="2" t="s">
        <v>2138</v>
      </c>
      <c r="D445" s="2" t="s">
        <v>599</v>
      </c>
      <c r="E445" s="2" t="s">
        <v>598</v>
      </c>
      <c r="F445" s="2" t="s">
        <v>2189</v>
      </c>
      <c r="G445" s="2" t="s">
        <v>2569</v>
      </c>
      <c r="H445" s="2" t="s">
        <v>2137</v>
      </c>
    </row>
    <row r="446" customFormat="false" ht="15" hidden="false" customHeight="false" outlineLevel="0" collapsed="false">
      <c r="A446" s="2" t="s">
        <v>1224</v>
      </c>
      <c r="B446" s="2" t="s">
        <v>1223</v>
      </c>
      <c r="C446" s="2" t="s">
        <v>2138</v>
      </c>
      <c r="D446" s="2" t="s">
        <v>550</v>
      </c>
      <c r="E446" s="2" t="s">
        <v>549</v>
      </c>
      <c r="F446" s="2" t="s">
        <v>2218</v>
      </c>
      <c r="G446" s="2" t="s">
        <v>2570</v>
      </c>
      <c r="H446" s="2" t="s">
        <v>2137</v>
      </c>
    </row>
    <row r="447" customFormat="false" ht="15" hidden="false" customHeight="false" outlineLevel="0" collapsed="false">
      <c r="A447" s="2" t="s">
        <v>1224</v>
      </c>
      <c r="B447" s="2" t="s">
        <v>1223</v>
      </c>
      <c r="C447" s="2" t="s">
        <v>2138</v>
      </c>
      <c r="D447" s="2" t="s">
        <v>1344</v>
      </c>
      <c r="E447" s="2" t="s">
        <v>1343</v>
      </c>
      <c r="F447" s="2" t="s">
        <v>2386</v>
      </c>
      <c r="G447" s="2" t="s">
        <v>2571</v>
      </c>
      <c r="H447" s="2" t="s">
        <v>2137</v>
      </c>
    </row>
    <row r="448" customFormat="false" ht="15" hidden="false" customHeight="false" outlineLevel="0" collapsed="false">
      <c r="A448" s="2" t="s">
        <v>1224</v>
      </c>
      <c r="B448" s="2" t="s">
        <v>1223</v>
      </c>
      <c r="C448" s="2" t="s">
        <v>2138</v>
      </c>
      <c r="D448" s="2" t="s">
        <v>1129</v>
      </c>
      <c r="E448" s="2" t="s">
        <v>1128</v>
      </c>
      <c r="F448" s="2" t="s">
        <v>2117</v>
      </c>
      <c r="G448" s="2" t="s">
        <v>2572</v>
      </c>
      <c r="H448" s="2" t="s">
        <v>2137</v>
      </c>
    </row>
    <row r="449" customFormat="false" ht="15" hidden="false" customHeight="false" outlineLevel="0" collapsed="false">
      <c r="A449" s="2" t="s">
        <v>1180</v>
      </c>
      <c r="B449" s="2" t="s">
        <v>1179</v>
      </c>
      <c r="C449" s="2" t="s">
        <v>2136</v>
      </c>
      <c r="D449" s="2" t="s">
        <v>1872</v>
      </c>
      <c r="E449" s="2" t="s">
        <v>1871</v>
      </c>
      <c r="F449" s="2" t="s">
        <v>2573</v>
      </c>
      <c r="G449" s="2"/>
      <c r="H449" s="2" t="s">
        <v>2137</v>
      </c>
    </row>
    <row r="450" customFormat="false" ht="15" hidden="false" customHeight="false" outlineLevel="0" collapsed="false">
      <c r="A450" s="2" t="s">
        <v>1180</v>
      </c>
      <c r="B450" s="2" t="s">
        <v>1179</v>
      </c>
      <c r="C450" s="2" t="s">
        <v>2138</v>
      </c>
      <c r="D450" s="2" t="s">
        <v>1205</v>
      </c>
      <c r="E450" s="2" t="s">
        <v>1204</v>
      </c>
      <c r="F450" s="2" t="s">
        <v>2117</v>
      </c>
      <c r="G450" s="2" t="s">
        <v>2574</v>
      </c>
      <c r="H450" s="2" t="s">
        <v>2137</v>
      </c>
    </row>
    <row r="451" customFormat="false" ht="15" hidden="false" customHeight="false" outlineLevel="0" collapsed="false">
      <c r="A451" s="2" t="s">
        <v>1138</v>
      </c>
      <c r="B451" s="2" t="s">
        <v>1137</v>
      </c>
      <c r="C451" s="2" t="s">
        <v>2158</v>
      </c>
      <c r="D451" s="2" t="s">
        <v>1129</v>
      </c>
      <c r="E451" s="2" t="s">
        <v>1128</v>
      </c>
      <c r="F451" s="2" t="s">
        <v>2140</v>
      </c>
      <c r="G451" s="2" t="s">
        <v>2575</v>
      </c>
      <c r="H451" s="2" t="s">
        <v>2137</v>
      </c>
    </row>
    <row r="452" customFormat="false" ht="15" hidden="false" customHeight="false" outlineLevel="0" collapsed="false">
      <c r="A452" s="2" t="s">
        <v>1138</v>
      </c>
      <c r="B452" s="2" t="s">
        <v>1137</v>
      </c>
      <c r="C452" s="2" t="s">
        <v>2136</v>
      </c>
      <c r="D452" s="2" t="s">
        <v>1143</v>
      </c>
      <c r="E452" s="2" t="s">
        <v>1142</v>
      </c>
      <c r="F452" s="2" t="s">
        <v>2226</v>
      </c>
      <c r="G452" s="2"/>
      <c r="H452" s="2" t="s">
        <v>2137</v>
      </c>
    </row>
    <row r="453" customFormat="false" ht="15" hidden="false" customHeight="false" outlineLevel="0" collapsed="false">
      <c r="A453" s="2" t="s">
        <v>1138</v>
      </c>
      <c r="B453" s="2" t="s">
        <v>1137</v>
      </c>
      <c r="C453" s="2" t="s">
        <v>2136</v>
      </c>
      <c r="D453" s="2" t="s">
        <v>1905</v>
      </c>
      <c r="E453" s="2" t="s">
        <v>1904</v>
      </c>
      <c r="F453" s="2" t="s">
        <v>2156</v>
      </c>
      <c r="G453" s="2" t="s">
        <v>2576</v>
      </c>
      <c r="H453" s="2" t="s">
        <v>2137</v>
      </c>
    </row>
    <row r="454" customFormat="false" ht="15" hidden="false" customHeight="false" outlineLevel="0" collapsed="false">
      <c r="A454" s="2" t="s">
        <v>1187</v>
      </c>
      <c r="B454" s="2" t="s">
        <v>1186</v>
      </c>
      <c r="C454" s="2" t="s">
        <v>2158</v>
      </c>
      <c r="D454" s="2" t="s">
        <v>1129</v>
      </c>
      <c r="E454" s="2" t="s">
        <v>1128</v>
      </c>
      <c r="F454" s="2" t="s">
        <v>2140</v>
      </c>
      <c r="G454" s="2"/>
      <c r="H454" s="2" t="s">
        <v>2137</v>
      </c>
    </row>
    <row r="455" customFormat="false" ht="15" hidden="false" customHeight="false" outlineLevel="0" collapsed="false">
      <c r="A455" s="2" t="s">
        <v>1187</v>
      </c>
      <c r="B455" s="2" t="s">
        <v>1186</v>
      </c>
      <c r="C455" s="2" t="s">
        <v>2136</v>
      </c>
      <c r="D455" s="2" t="s">
        <v>1219</v>
      </c>
      <c r="E455" s="2" t="s">
        <v>1218</v>
      </c>
      <c r="F455" s="2" t="s">
        <v>2577</v>
      </c>
      <c r="G455" s="2"/>
      <c r="H455" s="2" t="s">
        <v>2137</v>
      </c>
    </row>
    <row r="456" customFormat="false" ht="15" hidden="false" customHeight="false" outlineLevel="0" collapsed="false">
      <c r="A456" s="2" t="s">
        <v>1170</v>
      </c>
      <c r="B456" s="2" t="s">
        <v>1169</v>
      </c>
      <c r="C456" s="2" t="s">
        <v>2136</v>
      </c>
      <c r="D456" s="2" t="s">
        <v>1175</v>
      </c>
      <c r="E456" s="2" t="s">
        <v>1174</v>
      </c>
      <c r="F456" s="2" t="s">
        <v>2551</v>
      </c>
      <c r="G456" s="2"/>
      <c r="H456" s="2" t="s">
        <v>2137</v>
      </c>
    </row>
    <row r="457" customFormat="false" ht="15" hidden="false" customHeight="false" outlineLevel="0" collapsed="false">
      <c r="A457" s="2" t="s">
        <v>1170</v>
      </c>
      <c r="B457" s="2" t="s">
        <v>1169</v>
      </c>
      <c r="C457" s="2" t="s">
        <v>2238</v>
      </c>
      <c r="D457" s="2" t="s">
        <v>1129</v>
      </c>
      <c r="E457" s="2" t="s">
        <v>1128</v>
      </c>
      <c r="F457" s="2" t="s">
        <v>2351</v>
      </c>
      <c r="G457" s="2"/>
      <c r="H457" s="2" t="s">
        <v>2137</v>
      </c>
    </row>
    <row r="458" customFormat="false" ht="15" hidden="false" customHeight="false" outlineLevel="0" collapsed="false">
      <c r="A458" s="2" t="s">
        <v>1170</v>
      </c>
      <c r="B458" s="2" t="s">
        <v>1169</v>
      </c>
      <c r="C458" s="2" t="s">
        <v>2136</v>
      </c>
      <c r="D458" s="2" t="s">
        <v>610</v>
      </c>
      <c r="E458" s="2" t="s">
        <v>609</v>
      </c>
      <c r="F458" s="2" t="s">
        <v>2189</v>
      </c>
      <c r="G458" s="2"/>
      <c r="H458" s="2" t="s">
        <v>2137</v>
      </c>
    </row>
    <row r="459" customFormat="false" ht="15" hidden="false" customHeight="false" outlineLevel="0" collapsed="false">
      <c r="A459" s="2" t="s">
        <v>1170</v>
      </c>
      <c r="B459" s="2" t="s">
        <v>1169</v>
      </c>
      <c r="C459" s="2" t="s">
        <v>2158</v>
      </c>
      <c r="D459" s="2" t="s">
        <v>894</v>
      </c>
      <c r="E459" s="2" t="s">
        <v>893</v>
      </c>
      <c r="F459" s="2" t="s">
        <v>2266</v>
      </c>
      <c r="G459" s="2"/>
      <c r="H459" s="2" t="s">
        <v>2137</v>
      </c>
    </row>
    <row r="460" customFormat="false" ht="15" hidden="false" customHeight="false" outlineLevel="0" collapsed="false">
      <c r="A460" s="2" t="s">
        <v>1210</v>
      </c>
      <c r="B460" s="2" t="s">
        <v>1209</v>
      </c>
      <c r="C460" s="2" t="s">
        <v>2136</v>
      </c>
      <c r="D460" s="2" t="s">
        <v>1214</v>
      </c>
      <c r="E460" s="2" t="s">
        <v>1213</v>
      </c>
      <c r="F460" s="2" t="s">
        <v>2156</v>
      </c>
      <c r="G460" s="2"/>
      <c r="H460" s="2" t="s">
        <v>2137</v>
      </c>
    </row>
    <row r="461" customFormat="false" ht="15" hidden="false" customHeight="false" outlineLevel="0" collapsed="false">
      <c r="A461" s="2" t="s">
        <v>1210</v>
      </c>
      <c r="B461" s="2" t="s">
        <v>1209</v>
      </c>
      <c r="C461" s="2" t="s">
        <v>2238</v>
      </c>
      <c r="D461" s="2" t="s">
        <v>1129</v>
      </c>
      <c r="E461" s="2" t="s">
        <v>1128</v>
      </c>
      <c r="F461" s="2" t="s">
        <v>2300</v>
      </c>
      <c r="G461" s="2"/>
      <c r="H461" s="2" t="s">
        <v>2137</v>
      </c>
    </row>
    <row r="462" customFormat="false" ht="15" hidden="false" customHeight="false" outlineLevel="0" collapsed="false">
      <c r="A462" s="2" t="s">
        <v>1166</v>
      </c>
      <c r="B462" s="2" t="s">
        <v>1165</v>
      </c>
      <c r="C462" s="2" t="s">
        <v>2158</v>
      </c>
      <c r="D462" s="2" t="s">
        <v>1129</v>
      </c>
      <c r="E462" s="2" t="s">
        <v>1128</v>
      </c>
      <c r="F462" s="2" t="s">
        <v>2101</v>
      </c>
      <c r="G462" s="2" t="s">
        <v>2578</v>
      </c>
      <c r="H462" s="2" t="s">
        <v>2137</v>
      </c>
    </row>
    <row r="463" customFormat="false" ht="15" hidden="false" customHeight="false" outlineLevel="0" collapsed="false">
      <c r="A463" s="2" t="s">
        <v>1166</v>
      </c>
      <c r="B463" s="2" t="s">
        <v>1165</v>
      </c>
      <c r="C463" s="2" t="s">
        <v>2136</v>
      </c>
      <c r="D463" s="2" t="s">
        <v>1196</v>
      </c>
      <c r="E463" s="2" t="s">
        <v>1195</v>
      </c>
      <c r="F463" s="2" t="s">
        <v>2312</v>
      </c>
      <c r="G463" s="2"/>
      <c r="H463" s="2" t="s">
        <v>2137</v>
      </c>
    </row>
    <row r="464" customFormat="false" ht="15" hidden="false" customHeight="false" outlineLevel="0" collapsed="false">
      <c r="A464" s="2" t="s">
        <v>1200</v>
      </c>
      <c r="B464" s="2" t="s">
        <v>1199</v>
      </c>
      <c r="C464" s="2" t="s">
        <v>2136</v>
      </c>
      <c r="D464" s="2" t="s">
        <v>1205</v>
      </c>
      <c r="E464" s="2" t="s">
        <v>1204</v>
      </c>
      <c r="F464" s="2" t="s">
        <v>2312</v>
      </c>
      <c r="G464" s="2"/>
      <c r="H464" s="2" t="s">
        <v>2137</v>
      </c>
    </row>
    <row r="465" customFormat="false" ht="15" hidden="false" customHeight="false" outlineLevel="0" collapsed="false">
      <c r="A465" s="2" t="s">
        <v>1200</v>
      </c>
      <c r="B465" s="2" t="s">
        <v>1199</v>
      </c>
      <c r="C465" s="2" t="s">
        <v>2158</v>
      </c>
      <c r="D465" s="2" t="s">
        <v>1123</v>
      </c>
      <c r="E465" s="2" t="s">
        <v>1122</v>
      </c>
      <c r="F465" s="2" t="s">
        <v>2579</v>
      </c>
      <c r="G465" s="2"/>
      <c r="H465" s="2" t="s">
        <v>2137</v>
      </c>
    </row>
    <row r="466" customFormat="false" ht="15" hidden="false" customHeight="false" outlineLevel="0" collapsed="false">
      <c r="A466" s="2" t="s">
        <v>950</v>
      </c>
      <c r="B466" s="2" t="s">
        <v>949</v>
      </c>
      <c r="C466" s="2" t="s">
        <v>2136</v>
      </c>
      <c r="D466" s="2" t="s">
        <v>954</v>
      </c>
      <c r="E466" s="2" t="s">
        <v>953</v>
      </c>
      <c r="F466" s="2" t="s">
        <v>2140</v>
      </c>
      <c r="G466" s="2"/>
      <c r="H466" s="2" t="s">
        <v>2137</v>
      </c>
    </row>
    <row r="467" customFormat="false" ht="15" hidden="false" customHeight="false" outlineLevel="0" collapsed="false">
      <c r="A467" s="2" t="s">
        <v>950</v>
      </c>
      <c r="B467" s="2" t="s">
        <v>949</v>
      </c>
      <c r="C467" s="2" t="s">
        <v>2136</v>
      </c>
      <c r="D467" s="2" t="s">
        <v>1053</v>
      </c>
      <c r="E467" s="2" t="s">
        <v>1052</v>
      </c>
      <c r="F467" s="2" t="s">
        <v>2300</v>
      </c>
      <c r="G467" s="2"/>
      <c r="H467" s="2" t="s">
        <v>2137</v>
      </c>
    </row>
    <row r="468" customFormat="false" ht="15" hidden="false" customHeight="false" outlineLevel="0" collapsed="false">
      <c r="A468" s="2" t="s">
        <v>945</v>
      </c>
      <c r="B468" s="2" t="s">
        <v>944</v>
      </c>
      <c r="C468" s="2" t="s">
        <v>2158</v>
      </c>
      <c r="D468" s="2" t="s">
        <v>940</v>
      </c>
      <c r="E468" s="2" t="s">
        <v>939</v>
      </c>
      <c r="F468" s="2" t="s">
        <v>2580</v>
      </c>
      <c r="G468" s="2"/>
      <c r="H468" s="2" t="s">
        <v>2137</v>
      </c>
    </row>
    <row r="469" customFormat="false" ht="15" hidden="false" customHeight="false" outlineLevel="0" collapsed="false">
      <c r="A469" s="2" t="s">
        <v>945</v>
      </c>
      <c r="B469" s="2" t="s">
        <v>944</v>
      </c>
      <c r="C469" s="2" t="s">
        <v>2158</v>
      </c>
      <c r="D469" s="2" t="s">
        <v>954</v>
      </c>
      <c r="E469" s="2" t="s">
        <v>953</v>
      </c>
      <c r="F469" s="2" t="s">
        <v>2322</v>
      </c>
      <c r="G469" s="2"/>
      <c r="H469" s="2" t="s">
        <v>2137</v>
      </c>
    </row>
    <row r="470" customFormat="false" ht="15" hidden="false" customHeight="false" outlineLevel="0" collapsed="false">
      <c r="A470" s="2" t="s">
        <v>945</v>
      </c>
      <c r="B470" s="2" t="s">
        <v>944</v>
      </c>
      <c r="C470" s="2" t="s">
        <v>2136</v>
      </c>
      <c r="D470" s="2" t="s">
        <v>1053</v>
      </c>
      <c r="E470" s="2" t="s">
        <v>1052</v>
      </c>
      <c r="F470" s="2" t="s">
        <v>2581</v>
      </c>
      <c r="G470" s="2"/>
      <c r="H470" s="2" t="s">
        <v>2137</v>
      </c>
    </row>
    <row r="471" customFormat="false" ht="15" hidden="false" customHeight="false" outlineLevel="0" collapsed="false">
      <c r="A471" s="2" t="s">
        <v>945</v>
      </c>
      <c r="B471" s="2" t="s">
        <v>944</v>
      </c>
      <c r="C471" s="2" t="s">
        <v>2136</v>
      </c>
      <c r="D471" s="2" t="s">
        <v>1582</v>
      </c>
      <c r="E471" s="2" t="s">
        <v>1581</v>
      </c>
      <c r="F471" s="2" t="s">
        <v>2582</v>
      </c>
      <c r="G471" s="2"/>
      <c r="H471" s="2" t="s">
        <v>2137</v>
      </c>
    </row>
    <row r="472" customFormat="false" ht="15" hidden="false" customHeight="false" outlineLevel="0" collapsed="false">
      <c r="A472" s="2" t="s">
        <v>929</v>
      </c>
      <c r="B472" s="2" t="s">
        <v>928</v>
      </c>
      <c r="C472" s="2" t="s">
        <v>2136</v>
      </c>
      <c r="D472" s="2" t="s">
        <v>940</v>
      </c>
      <c r="E472" s="2" t="s">
        <v>939</v>
      </c>
      <c r="F472" s="2" t="s">
        <v>2409</v>
      </c>
      <c r="G472" s="2" t="s">
        <v>2583</v>
      </c>
      <c r="H472" s="2" t="s">
        <v>2137</v>
      </c>
    </row>
    <row r="473" customFormat="false" ht="15" hidden="false" customHeight="false" outlineLevel="0" collapsed="false">
      <c r="A473" s="2" t="s">
        <v>1002</v>
      </c>
      <c r="B473" s="2" t="s">
        <v>1001</v>
      </c>
      <c r="C473" s="2" t="s">
        <v>2158</v>
      </c>
      <c r="D473" s="2" t="s">
        <v>954</v>
      </c>
      <c r="E473" s="2" t="s">
        <v>953</v>
      </c>
      <c r="F473" s="2" t="s">
        <v>2322</v>
      </c>
      <c r="G473" s="2"/>
      <c r="H473" s="2" t="s">
        <v>2137</v>
      </c>
    </row>
    <row r="474" customFormat="false" ht="15" hidden="false" customHeight="false" outlineLevel="0" collapsed="false">
      <c r="A474" s="2" t="s">
        <v>1002</v>
      </c>
      <c r="B474" s="2" t="s">
        <v>1001</v>
      </c>
      <c r="C474" s="2" t="s">
        <v>2136</v>
      </c>
      <c r="D474" s="2" t="s">
        <v>1064</v>
      </c>
      <c r="E474" s="2" t="s">
        <v>1063</v>
      </c>
      <c r="F474" s="2" t="s">
        <v>2300</v>
      </c>
      <c r="G474" s="2"/>
      <c r="H474" s="2" t="s">
        <v>2137</v>
      </c>
    </row>
    <row r="475" customFormat="false" ht="15" hidden="false" customHeight="false" outlineLevel="0" collapsed="false">
      <c r="A475" s="2" t="s">
        <v>1006</v>
      </c>
      <c r="B475" s="2" t="s">
        <v>1005</v>
      </c>
      <c r="C475" s="2" t="s">
        <v>2136</v>
      </c>
      <c r="D475" s="2" t="s">
        <v>964</v>
      </c>
      <c r="E475" s="2" t="s">
        <v>963</v>
      </c>
      <c r="F475" s="2" t="s">
        <v>2235</v>
      </c>
      <c r="G475" s="2"/>
      <c r="H475" s="2" t="s">
        <v>2137</v>
      </c>
    </row>
    <row r="476" customFormat="false" ht="15" hidden="false" customHeight="false" outlineLevel="0" collapsed="false">
      <c r="A476" s="2" t="s">
        <v>1006</v>
      </c>
      <c r="B476" s="2" t="s">
        <v>1005</v>
      </c>
      <c r="C476" s="2" t="s">
        <v>2238</v>
      </c>
      <c r="D476" s="2" t="s">
        <v>1143</v>
      </c>
      <c r="E476" s="2" t="s">
        <v>1142</v>
      </c>
      <c r="F476" s="2" t="s">
        <v>2584</v>
      </c>
      <c r="G476" s="2" t="s">
        <v>2585</v>
      </c>
      <c r="H476" s="2" t="s">
        <v>2137</v>
      </c>
    </row>
    <row r="477" customFormat="false" ht="15" hidden="false" customHeight="false" outlineLevel="0" collapsed="false">
      <c r="A477" s="2" t="s">
        <v>1006</v>
      </c>
      <c r="B477" s="2" t="s">
        <v>1005</v>
      </c>
      <c r="C477" s="2" t="s">
        <v>2136</v>
      </c>
      <c r="D477" s="2" t="s">
        <v>1111</v>
      </c>
      <c r="E477" s="2" t="s">
        <v>1110</v>
      </c>
      <c r="F477" s="2" t="s">
        <v>2526</v>
      </c>
      <c r="G477" s="2"/>
      <c r="H477" s="2" t="s">
        <v>2137</v>
      </c>
    </row>
    <row r="478" customFormat="false" ht="15" hidden="false" customHeight="false" outlineLevel="0" collapsed="false">
      <c r="A478" s="2" t="s">
        <v>997</v>
      </c>
      <c r="B478" s="2" t="s">
        <v>996</v>
      </c>
      <c r="C478" s="2" t="s">
        <v>2136</v>
      </c>
      <c r="D478" s="2" t="s">
        <v>964</v>
      </c>
      <c r="E478" s="2" t="s">
        <v>963</v>
      </c>
      <c r="F478" s="2" t="s">
        <v>2377</v>
      </c>
      <c r="G478" s="2"/>
      <c r="H478" s="2" t="s">
        <v>2137</v>
      </c>
    </row>
    <row r="479" customFormat="false" ht="15" hidden="false" customHeight="false" outlineLevel="0" collapsed="false">
      <c r="A479" s="2" t="s">
        <v>997</v>
      </c>
      <c r="B479" s="2" t="s">
        <v>996</v>
      </c>
      <c r="C479" s="2" t="s">
        <v>2136</v>
      </c>
      <c r="D479" s="2" t="s">
        <v>1111</v>
      </c>
      <c r="E479" s="2" t="s">
        <v>1110</v>
      </c>
      <c r="F479" s="2" t="s">
        <v>2586</v>
      </c>
      <c r="G479" s="2"/>
      <c r="H479" s="2" t="s">
        <v>2137</v>
      </c>
    </row>
    <row r="480" customFormat="false" ht="15" hidden="false" customHeight="false" outlineLevel="0" collapsed="false">
      <c r="A480" s="2" t="s">
        <v>977</v>
      </c>
      <c r="B480" s="2" t="s">
        <v>976</v>
      </c>
      <c r="C480" s="2" t="s">
        <v>2158</v>
      </c>
      <c r="D480" s="2" t="s">
        <v>964</v>
      </c>
      <c r="E480" s="2" t="s">
        <v>963</v>
      </c>
      <c r="F480" s="2" t="s">
        <v>2117</v>
      </c>
      <c r="G480" s="2"/>
      <c r="H480" s="2" t="s">
        <v>2137</v>
      </c>
    </row>
    <row r="481" customFormat="false" ht="23.85" hidden="false" customHeight="false" outlineLevel="0" collapsed="false">
      <c r="A481" s="2" t="s">
        <v>977</v>
      </c>
      <c r="B481" s="2" t="s">
        <v>976</v>
      </c>
      <c r="C481" s="2" t="s">
        <v>2136</v>
      </c>
      <c r="D481" s="2" t="s">
        <v>972</v>
      </c>
      <c r="E481" s="2" t="s">
        <v>971</v>
      </c>
      <c r="F481" s="2" t="s">
        <v>2587</v>
      </c>
      <c r="G481" s="2"/>
      <c r="H481" s="2" t="s">
        <v>2137</v>
      </c>
    </row>
    <row r="482" customFormat="false" ht="15" hidden="false" customHeight="false" outlineLevel="0" collapsed="false">
      <c r="A482" s="2" t="s">
        <v>977</v>
      </c>
      <c r="B482" s="2" t="s">
        <v>976</v>
      </c>
      <c r="C482" s="2" t="s">
        <v>2138</v>
      </c>
      <c r="D482" s="2" t="s">
        <v>972</v>
      </c>
      <c r="E482" s="2" t="s">
        <v>971</v>
      </c>
      <c r="F482" s="2" t="s">
        <v>2144</v>
      </c>
      <c r="G482" s="2" t="s">
        <v>2588</v>
      </c>
      <c r="H482" s="2" t="s">
        <v>2137</v>
      </c>
    </row>
    <row r="483" customFormat="false" ht="15" hidden="false" customHeight="false" outlineLevel="0" collapsed="false">
      <c r="A483" s="2" t="s">
        <v>1016</v>
      </c>
      <c r="B483" s="2" t="s">
        <v>1015</v>
      </c>
      <c r="C483" s="2" t="s">
        <v>2136</v>
      </c>
      <c r="D483" s="2" t="s">
        <v>987</v>
      </c>
      <c r="E483" s="2" t="s">
        <v>986</v>
      </c>
      <c r="F483" s="2" t="s">
        <v>2235</v>
      </c>
      <c r="G483" s="2"/>
      <c r="H483" s="2" t="s">
        <v>2137</v>
      </c>
    </row>
    <row r="484" customFormat="false" ht="15" hidden="false" customHeight="false" outlineLevel="0" collapsed="false">
      <c r="A484" s="2" t="s">
        <v>1016</v>
      </c>
      <c r="B484" s="2" t="s">
        <v>1015</v>
      </c>
      <c r="C484" s="2" t="s">
        <v>2136</v>
      </c>
      <c r="D484" s="2" t="s">
        <v>1069</v>
      </c>
      <c r="E484" s="2" t="s">
        <v>1068</v>
      </c>
      <c r="F484" s="2" t="s">
        <v>2589</v>
      </c>
      <c r="G484" s="2"/>
      <c r="H484" s="2" t="s">
        <v>2137</v>
      </c>
    </row>
    <row r="485" customFormat="false" ht="15" hidden="false" customHeight="false" outlineLevel="0" collapsed="false">
      <c r="A485" s="2" t="s">
        <v>1026</v>
      </c>
      <c r="B485" s="2" t="s">
        <v>1025</v>
      </c>
      <c r="C485" s="2" t="s">
        <v>2136</v>
      </c>
      <c r="D485" s="2" t="s">
        <v>1036</v>
      </c>
      <c r="E485" s="2" t="s">
        <v>1035</v>
      </c>
      <c r="F485" s="2" t="s">
        <v>2590</v>
      </c>
      <c r="G485" s="2"/>
      <c r="H485" s="2" t="s">
        <v>2137</v>
      </c>
    </row>
    <row r="486" customFormat="false" ht="15" hidden="false" customHeight="false" outlineLevel="0" collapsed="false">
      <c r="A486" s="2" t="s">
        <v>1026</v>
      </c>
      <c r="B486" s="2" t="s">
        <v>1025</v>
      </c>
      <c r="C486" s="2" t="s">
        <v>2256</v>
      </c>
      <c r="D486" s="2" t="s">
        <v>969</v>
      </c>
      <c r="E486" s="2" t="s">
        <v>968</v>
      </c>
      <c r="F486" s="2" t="s">
        <v>2191</v>
      </c>
      <c r="G486" s="2" t="s">
        <v>2591</v>
      </c>
      <c r="H486" s="2" t="s">
        <v>2258</v>
      </c>
    </row>
    <row r="487" customFormat="false" ht="15" hidden="false" customHeight="false" outlineLevel="0" collapsed="false">
      <c r="A487" s="2" t="s">
        <v>1026</v>
      </c>
      <c r="B487" s="2" t="s">
        <v>1025</v>
      </c>
      <c r="C487" s="2" t="s">
        <v>2238</v>
      </c>
      <c r="D487" s="2" t="s">
        <v>1080</v>
      </c>
      <c r="E487" s="2" t="s">
        <v>1079</v>
      </c>
      <c r="F487" s="2" t="s">
        <v>2526</v>
      </c>
      <c r="G487" s="2"/>
      <c r="H487" s="2" t="s">
        <v>2137</v>
      </c>
    </row>
    <row r="488" customFormat="false" ht="15" hidden="false" customHeight="false" outlineLevel="0" collapsed="false">
      <c r="A488" s="2" t="s">
        <v>993</v>
      </c>
      <c r="B488" s="2" t="s">
        <v>992</v>
      </c>
      <c r="C488" s="2" t="s">
        <v>2158</v>
      </c>
      <c r="D488" s="2" t="s">
        <v>969</v>
      </c>
      <c r="E488" s="2" t="s">
        <v>968</v>
      </c>
      <c r="F488" s="2" t="s">
        <v>2528</v>
      </c>
      <c r="G488" s="2"/>
      <c r="H488" s="2" t="s">
        <v>2137</v>
      </c>
    </row>
    <row r="489" customFormat="false" ht="15" hidden="false" customHeight="false" outlineLevel="0" collapsed="false">
      <c r="A489" s="2" t="s">
        <v>993</v>
      </c>
      <c r="B489" s="2" t="s">
        <v>992</v>
      </c>
      <c r="C489" s="2" t="s">
        <v>2136</v>
      </c>
      <c r="D489" s="2" t="s">
        <v>1080</v>
      </c>
      <c r="E489" s="2" t="s">
        <v>1079</v>
      </c>
      <c r="F489" s="2" t="s">
        <v>2592</v>
      </c>
      <c r="G489" s="2"/>
      <c r="H489" s="2" t="s">
        <v>2137</v>
      </c>
    </row>
    <row r="490" customFormat="false" ht="15" hidden="false" customHeight="false" outlineLevel="0" collapsed="false">
      <c r="A490" s="2" t="s">
        <v>1085</v>
      </c>
      <c r="B490" s="2" t="s">
        <v>1084</v>
      </c>
      <c r="C490" s="2" t="s">
        <v>2158</v>
      </c>
      <c r="D490" s="2" t="s">
        <v>1090</v>
      </c>
      <c r="E490" s="2" t="s">
        <v>1089</v>
      </c>
      <c r="F490" s="2" t="s">
        <v>2523</v>
      </c>
      <c r="G490" s="2" t="s">
        <v>2593</v>
      </c>
      <c r="H490" s="2" t="s">
        <v>2137</v>
      </c>
    </row>
    <row r="491" customFormat="false" ht="15" hidden="false" customHeight="false" outlineLevel="0" collapsed="false">
      <c r="A491" s="2" t="s">
        <v>1085</v>
      </c>
      <c r="B491" s="2" t="s">
        <v>1084</v>
      </c>
      <c r="C491" s="2" t="s">
        <v>2136</v>
      </c>
      <c r="D491" s="2" t="s">
        <v>1123</v>
      </c>
      <c r="E491" s="2" t="s">
        <v>1122</v>
      </c>
      <c r="F491" s="2" t="s">
        <v>2594</v>
      </c>
      <c r="G491" s="2"/>
      <c r="H491" s="2" t="s">
        <v>2137</v>
      </c>
    </row>
    <row r="492" customFormat="false" ht="15" hidden="false" customHeight="false" outlineLevel="0" collapsed="false">
      <c r="A492" s="2" t="s">
        <v>1085</v>
      </c>
      <c r="B492" s="2" t="s">
        <v>1084</v>
      </c>
      <c r="C492" s="2" t="s">
        <v>2256</v>
      </c>
      <c r="D492" s="2" t="s">
        <v>1047</v>
      </c>
      <c r="E492" s="2" t="s">
        <v>1046</v>
      </c>
      <c r="F492" s="2" t="s">
        <v>2181</v>
      </c>
      <c r="G492" s="2" t="s">
        <v>2595</v>
      </c>
      <c r="H492" s="2" t="s">
        <v>2258</v>
      </c>
    </row>
    <row r="493" customFormat="false" ht="15" hidden="false" customHeight="false" outlineLevel="0" collapsed="false">
      <c r="A493" s="2" t="s">
        <v>1085</v>
      </c>
      <c r="B493" s="2" t="s">
        <v>1084</v>
      </c>
      <c r="C493" s="2" t="s">
        <v>2256</v>
      </c>
      <c r="D493" s="2" t="s">
        <v>1100</v>
      </c>
      <c r="E493" s="2" t="s">
        <v>1099</v>
      </c>
      <c r="F493" s="2" t="s">
        <v>2181</v>
      </c>
      <c r="G493" s="2" t="s">
        <v>2596</v>
      </c>
      <c r="H493" s="2" t="s">
        <v>2258</v>
      </c>
    </row>
    <row r="494" customFormat="false" ht="15" hidden="false" customHeight="false" outlineLevel="0" collapsed="false">
      <c r="A494" s="2" t="s">
        <v>1030</v>
      </c>
      <c r="B494" s="2" t="s">
        <v>1029</v>
      </c>
      <c r="C494" s="2" t="s">
        <v>2136</v>
      </c>
      <c r="D494" s="2" t="s">
        <v>1047</v>
      </c>
      <c r="E494" s="2" t="s">
        <v>1046</v>
      </c>
      <c r="F494" s="2" t="s">
        <v>2597</v>
      </c>
      <c r="G494" s="2"/>
      <c r="H494" s="2" t="s">
        <v>2137</v>
      </c>
    </row>
    <row r="495" customFormat="false" ht="15" hidden="false" customHeight="false" outlineLevel="0" collapsed="false">
      <c r="A495" s="2" t="s">
        <v>1030</v>
      </c>
      <c r="B495" s="2" t="s">
        <v>1029</v>
      </c>
      <c r="C495" s="2" t="s">
        <v>2136</v>
      </c>
      <c r="D495" s="2" t="s">
        <v>1923</v>
      </c>
      <c r="E495" s="2" t="s">
        <v>1922</v>
      </c>
      <c r="F495" s="2" t="s">
        <v>2120</v>
      </c>
      <c r="G495" s="2"/>
      <c r="H495" s="2" t="s">
        <v>2137</v>
      </c>
    </row>
    <row r="496" customFormat="false" ht="15" hidden="false" customHeight="false" outlineLevel="0" collapsed="false">
      <c r="A496" s="2" t="s">
        <v>1030</v>
      </c>
      <c r="B496" s="2" t="s">
        <v>1029</v>
      </c>
      <c r="C496" s="2" t="s">
        <v>2136</v>
      </c>
      <c r="D496" s="2" t="s">
        <v>1123</v>
      </c>
      <c r="E496" s="2" t="s">
        <v>1122</v>
      </c>
      <c r="F496" s="2" t="s">
        <v>2598</v>
      </c>
      <c r="G496" s="2" t="s">
        <v>2599</v>
      </c>
      <c r="H496" s="2" t="s">
        <v>2137</v>
      </c>
    </row>
    <row r="497" customFormat="false" ht="15" hidden="false" customHeight="false" outlineLevel="0" collapsed="false">
      <c r="A497" s="2" t="s">
        <v>1030</v>
      </c>
      <c r="B497" s="2" t="s">
        <v>1029</v>
      </c>
      <c r="C497" s="2" t="s">
        <v>2138</v>
      </c>
      <c r="D497" s="2" t="s">
        <v>1090</v>
      </c>
      <c r="E497" s="2" t="s">
        <v>1089</v>
      </c>
      <c r="F497" s="2" t="s">
        <v>2600</v>
      </c>
      <c r="G497" s="2" t="s">
        <v>2601</v>
      </c>
      <c r="H497" s="2" t="s">
        <v>2137</v>
      </c>
    </row>
    <row r="498" customFormat="false" ht="15" hidden="false" customHeight="false" outlineLevel="0" collapsed="false">
      <c r="A498" s="2" t="s">
        <v>1030</v>
      </c>
      <c r="B498" s="2" t="s">
        <v>1029</v>
      </c>
      <c r="C498" s="2" t="s">
        <v>2138</v>
      </c>
      <c r="D498" s="2" t="s">
        <v>1100</v>
      </c>
      <c r="E498" s="2" t="s">
        <v>1099</v>
      </c>
      <c r="F498" s="2" t="s">
        <v>2602</v>
      </c>
      <c r="G498" s="2" t="s">
        <v>2603</v>
      </c>
      <c r="H498" s="2" t="s">
        <v>2137</v>
      </c>
    </row>
    <row r="499" customFormat="false" ht="15" hidden="false" customHeight="false" outlineLevel="0" collapsed="false">
      <c r="A499" s="2" t="s">
        <v>1030</v>
      </c>
      <c r="B499" s="2" t="s">
        <v>1029</v>
      </c>
      <c r="C499" s="2" t="s">
        <v>2138</v>
      </c>
      <c r="D499" s="2" t="s">
        <v>1041</v>
      </c>
      <c r="E499" s="2" t="s">
        <v>1040</v>
      </c>
      <c r="F499" s="2" t="s">
        <v>2548</v>
      </c>
      <c r="G499" s="2" t="s">
        <v>2604</v>
      </c>
      <c r="H499" s="2" t="s">
        <v>2137</v>
      </c>
    </row>
    <row r="500" customFormat="false" ht="23.85" hidden="false" customHeight="false" outlineLevel="0" collapsed="false">
      <c r="A500" s="2" t="s">
        <v>1010</v>
      </c>
      <c r="B500" s="2" t="s">
        <v>1009</v>
      </c>
      <c r="C500" s="2" t="s">
        <v>2256</v>
      </c>
      <c r="D500" s="2" t="s">
        <v>505</v>
      </c>
      <c r="E500" s="2" t="s">
        <v>504</v>
      </c>
      <c r="F500" s="2" t="s">
        <v>2169</v>
      </c>
      <c r="G500" s="2" t="s">
        <v>2605</v>
      </c>
      <c r="H500" s="2" t="s">
        <v>2258</v>
      </c>
    </row>
    <row r="501" customFormat="false" ht="15" hidden="false" customHeight="false" outlineLevel="0" collapsed="false">
      <c r="A501" s="2" t="s">
        <v>1010</v>
      </c>
      <c r="B501" s="2" t="s">
        <v>1009</v>
      </c>
      <c r="C501" s="2" t="s">
        <v>2136</v>
      </c>
      <c r="D501" s="2" t="s">
        <v>1095</v>
      </c>
      <c r="E501" s="2" t="s">
        <v>1094</v>
      </c>
      <c r="F501" s="2" t="s">
        <v>2606</v>
      </c>
      <c r="G501" s="2"/>
      <c r="H501" s="2" t="s">
        <v>2137</v>
      </c>
    </row>
    <row r="502" customFormat="false" ht="15" hidden="false" customHeight="false" outlineLevel="0" collapsed="false">
      <c r="A502" s="2" t="s">
        <v>1010</v>
      </c>
      <c r="B502" s="2" t="s">
        <v>1009</v>
      </c>
      <c r="C502" s="2" t="s">
        <v>2136</v>
      </c>
      <c r="D502" s="2" t="s">
        <v>1952</v>
      </c>
      <c r="E502" s="2" t="s">
        <v>1951</v>
      </c>
      <c r="F502" s="2" t="s">
        <v>2191</v>
      </c>
      <c r="G502" s="2"/>
      <c r="H502" s="2" t="s">
        <v>2137</v>
      </c>
    </row>
    <row r="503" customFormat="false" ht="15" hidden="false" customHeight="false" outlineLevel="0" collapsed="false">
      <c r="A503" s="2" t="s">
        <v>1010</v>
      </c>
      <c r="B503" s="2" t="s">
        <v>1009</v>
      </c>
      <c r="C503" s="2" t="s">
        <v>2158</v>
      </c>
      <c r="D503" s="2" t="s">
        <v>1123</v>
      </c>
      <c r="E503" s="2" t="s">
        <v>1122</v>
      </c>
      <c r="F503" s="2" t="s">
        <v>2607</v>
      </c>
      <c r="G503" s="2"/>
      <c r="H503" s="2" t="s">
        <v>2137</v>
      </c>
    </row>
    <row r="504" customFormat="false" ht="15" hidden="false" customHeight="false" outlineLevel="0" collapsed="false">
      <c r="A504" s="2" t="s">
        <v>1010</v>
      </c>
      <c r="B504" s="2" t="s">
        <v>1009</v>
      </c>
      <c r="C504" s="2" t="s">
        <v>2138</v>
      </c>
      <c r="D504" s="2" t="s">
        <v>1105</v>
      </c>
      <c r="E504" s="2" t="s">
        <v>1104</v>
      </c>
      <c r="F504" s="2" t="s">
        <v>2259</v>
      </c>
      <c r="G504" s="2" t="s">
        <v>2608</v>
      </c>
      <c r="H504" s="2" t="s">
        <v>2137</v>
      </c>
    </row>
    <row r="505" customFormat="false" ht="15" hidden="false" customHeight="false" outlineLevel="0" collapsed="false">
      <c r="A505" s="2" t="s">
        <v>1010</v>
      </c>
      <c r="B505" s="2" t="s">
        <v>1009</v>
      </c>
      <c r="C505" s="2" t="s">
        <v>2138</v>
      </c>
      <c r="D505" s="2" t="s">
        <v>1312</v>
      </c>
      <c r="E505" s="2" t="s">
        <v>1311</v>
      </c>
      <c r="F505" s="2" t="s">
        <v>2609</v>
      </c>
      <c r="G505" s="2" t="s">
        <v>2610</v>
      </c>
      <c r="H505" s="2" t="s">
        <v>2137</v>
      </c>
    </row>
    <row r="506" customFormat="false" ht="15" hidden="false" customHeight="false" outlineLevel="0" collapsed="false">
      <c r="A506" s="2" t="s">
        <v>1010</v>
      </c>
      <c r="B506" s="2" t="s">
        <v>1009</v>
      </c>
      <c r="C506" s="2" t="s">
        <v>2138</v>
      </c>
      <c r="D506" s="2" t="s">
        <v>1483</v>
      </c>
      <c r="E506" s="2" t="s">
        <v>1482</v>
      </c>
      <c r="F506" s="2" t="s">
        <v>2414</v>
      </c>
      <c r="G506" s="2" t="s">
        <v>2611</v>
      </c>
      <c r="H506" s="2" t="s">
        <v>2137</v>
      </c>
    </row>
    <row r="507" customFormat="false" ht="15" hidden="false" customHeight="false" outlineLevel="0" collapsed="false">
      <c r="A507" s="2" t="s">
        <v>917</v>
      </c>
      <c r="B507" s="2" t="s">
        <v>916</v>
      </c>
      <c r="C507" s="2" t="s">
        <v>2136</v>
      </c>
      <c r="D507" s="2" t="s">
        <v>1781</v>
      </c>
      <c r="E507" s="2" t="s">
        <v>1780</v>
      </c>
      <c r="F507" s="2" t="s">
        <v>2148</v>
      </c>
      <c r="G507" s="2"/>
      <c r="H507" s="2" t="s">
        <v>2137</v>
      </c>
    </row>
    <row r="508" customFormat="false" ht="15" hidden="false" customHeight="false" outlineLevel="0" collapsed="false">
      <c r="A508" s="2" t="s">
        <v>917</v>
      </c>
      <c r="B508" s="2" t="s">
        <v>916</v>
      </c>
      <c r="C508" s="2" t="s">
        <v>2138</v>
      </c>
      <c r="D508" s="2" t="s">
        <v>1053</v>
      </c>
      <c r="E508" s="2" t="s">
        <v>1052</v>
      </c>
      <c r="F508" s="2" t="s">
        <v>2282</v>
      </c>
      <c r="G508" s="2" t="s">
        <v>2612</v>
      </c>
      <c r="H508" s="2" t="s">
        <v>2137</v>
      </c>
    </row>
    <row r="509" customFormat="false" ht="15" hidden="false" customHeight="false" outlineLevel="0" collapsed="false">
      <c r="A509" s="2" t="s">
        <v>917</v>
      </c>
      <c r="B509" s="2" t="s">
        <v>916</v>
      </c>
      <c r="C509" s="2" t="s">
        <v>2138</v>
      </c>
      <c r="D509" s="2" t="s">
        <v>972</v>
      </c>
      <c r="E509" s="2" t="s">
        <v>971</v>
      </c>
      <c r="F509" s="2" t="s">
        <v>2144</v>
      </c>
      <c r="G509" s="2" t="s">
        <v>2613</v>
      </c>
      <c r="H509" s="2" t="s">
        <v>2137</v>
      </c>
    </row>
    <row r="510" customFormat="false" ht="15" hidden="false" customHeight="false" outlineLevel="0" collapsed="false">
      <c r="A510" s="2" t="s">
        <v>917</v>
      </c>
      <c r="B510" s="2" t="s">
        <v>916</v>
      </c>
      <c r="C510" s="2" t="s">
        <v>2138</v>
      </c>
      <c r="D510" s="2" t="s">
        <v>981</v>
      </c>
      <c r="E510" s="2" t="s">
        <v>980</v>
      </c>
      <c r="F510" s="2" t="s">
        <v>2144</v>
      </c>
      <c r="G510" s="2" t="s">
        <v>2614</v>
      </c>
      <c r="H510" s="2" t="s">
        <v>2137</v>
      </c>
    </row>
    <row r="511" customFormat="false" ht="15" hidden="false" customHeight="false" outlineLevel="0" collapsed="false">
      <c r="A511" s="2" t="s">
        <v>917</v>
      </c>
      <c r="B511" s="2" t="s">
        <v>916</v>
      </c>
      <c r="C511" s="2" t="s">
        <v>2138</v>
      </c>
      <c r="D511" s="2" t="s">
        <v>1277</v>
      </c>
      <c r="E511" s="2" t="s">
        <v>1276</v>
      </c>
      <c r="F511" s="2" t="s">
        <v>2120</v>
      </c>
      <c r="G511" s="2" t="s">
        <v>2615</v>
      </c>
      <c r="H511" s="2" t="s">
        <v>2137</v>
      </c>
    </row>
    <row r="512" customFormat="false" ht="15" hidden="false" customHeight="false" outlineLevel="0" collapsed="false">
      <c r="A512" s="2" t="s">
        <v>917</v>
      </c>
      <c r="B512" s="2" t="s">
        <v>916</v>
      </c>
      <c r="C512" s="2" t="s">
        <v>2138</v>
      </c>
      <c r="D512" s="2" t="s">
        <v>954</v>
      </c>
      <c r="E512" s="2" t="s">
        <v>953</v>
      </c>
      <c r="F512" s="2" t="s">
        <v>2169</v>
      </c>
      <c r="G512" s="2" t="s">
        <v>2616</v>
      </c>
      <c r="H512" s="2" t="s">
        <v>2137</v>
      </c>
    </row>
    <row r="513" customFormat="false" ht="15" hidden="false" customHeight="false" outlineLevel="0" collapsed="false">
      <c r="A513" s="2" t="s">
        <v>1075</v>
      </c>
      <c r="B513" s="2" t="s">
        <v>1074</v>
      </c>
      <c r="C513" s="2" t="s">
        <v>2136</v>
      </c>
      <c r="D513" s="2" t="s">
        <v>1918</v>
      </c>
      <c r="E513" s="2" t="s">
        <v>1917</v>
      </c>
      <c r="F513" s="2" t="s">
        <v>2120</v>
      </c>
      <c r="G513" s="2"/>
      <c r="H513" s="2" t="s">
        <v>2137</v>
      </c>
    </row>
    <row r="514" customFormat="false" ht="15" hidden="false" customHeight="false" outlineLevel="0" collapsed="false">
      <c r="A514" s="2" t="s">
        <v>1075</v>
      </c>
      <c r="B514" s="2" t="s">
        <v>1074</v>
      </c>
      <c r="C514" s="2" t="s">
        <v>2138</v>
      </c>
      <c r="D514" s="2" t="s">
        <v>1069</v>
      </c>
      <c r="E514" s="2" t="s">
        <v>1068</v>
      </c>
      <c r="F514" s="2" t="s">
        <v>2617</v>
      </c>
      <c r="G514" s="2" t="s">
        <v>2618</v>
      </c>
      <c r="H514" s="2" t="s">
        <v>2137</v>
      </c>
    </row>
    <row r="515" customFormat="false" ht="15" hidden="false" customHeight="false" outlineLevel="0" collapsed="false">
      <c r="A515" s="2" t="s">
        <v>1075</v>
      </c>
      <c r="B515" s="2" t="s">
        <v>1074</v>
      </c>
      <c r="C515" s="2" t="s">
        <v>2138</v>
      </c>
      <c r="D515" s="2" t="s">
        <v>1080</v>
      </c>
      <c r="E515" s="2" t="s">
        <v>1079</v>
      </c>
      <c r="F515" s="2" t="s">
        <v>2619</v>
      </c>
      <c r="G515" s="2" t="s">
        <v>2620</v>
      </c>
      <c r="H515" s="2" t="s">
        <v>2137</v>
      </c>
    </row>
    <row r="516" customFormat="false" ht="15" hidden="false" customHeight="false" outlineLevel="0" collapsed="false">
      <c r="A516" s="2" t="s">
        <v>1075</v>
      </c>
      <c r="B516" s="2" t="s">
        <v>1074</v>
      </c>
      <c r="C516" s="2" t="s">
        <v>2138</v>
      </c>
      <c r="D516" s="2" t="s">
        <v>1036</v>
      </c>
      <c r="E516" s="2" t="s">
        <v>1035</v>
      </c>
      <c r="F516" s="2" t="s">
        <v>2621</v>
      </c>
      <c r="G516" s="2" t="s">
        <v>2622</v>
      </c>
      <c r="H516" s="2" t="s">
        <v>2137</v>
      </c>
    </row>
    <row r="517" customFormat="false" ht="15" hidden="false" customHeight="false" outlineLevel="0" collapsed="false">
      <c r="A517" s="2" t="s">
        <v>1075</v>
      </c>
      <c r="B517" s="2" t="s">
        <v>1074</v>
      </c>
      <c r="C517" s="2" t="s">
        <v>2138</v>
      </c>
      <c r="D517" s="2" t="s">
        <v>1111</v>
      </c>
      <c r="E517" s="2" t="s">
        <v>1110</v>
      </c>
      <c r="F517" s="2" t="s">
        <v>2623</v>
      </c>
      <c r="G517" s="2" t="s">
        <v>2624</v>
      </c>
      <c r="H517" s="2" t="s">
        <v>2137</v>
      </c>
    </row>
    <row r="518" customFormat="false" ht="15" hidden="false" customHeight="false" outlineLevel="0" collapsed="false">
      <c r="A518" s="2" t="s">
        <v>1075</v>
      </c>
      <c r="B518" s="2" t="s">
        <v>1074</v>
      </c>
      <c r="C518" s="2" t="s">
        <v>2138</v>
      </c>
      <c r="D518" s="2" t="s">
        <v>1090</v>
      </c>
      <c r="E518" s="2" t="s">
        <v>1089</v>
      </c>
      <c r="F518" s="2" t="s">
        <v>2625</v>
      </c>
      <c r="G518" s="2" t="s">
        <v>2626</v>
      </c>
      <c r="H518" s="2" t="s">
        <v>2137</v>
      </c>
    </row>
    <row r="519" customFormat="false" ht="15" hidden="false" customHeight="false" outlineLevel="0" collapsed="false">
      <c r="A519" s="2" t="s">
        <v>1289</v>
      </c>
      <c r="B519" s="2" t="s">
        <v>1288</v>
      </c>
      <c r="C519" s="2" t="s">
        <v>2158</v>
      </c>
      <c r="D519" s="2" t="s">
        <v>1300</v>
      </c>
      <c r="E519" s="2" t="s">
        <v>1299</v>
      </c>
      <c r="F519" s="2" t="s">
        <v>2627</v>
      </c>
      <c r="G519" s="2"/>
      <c r="H519" s="2" t="s">
        <v>2137</v>
      </c>
    </row>
    <row r="520" customFormat="false" ht="15" hidden="false" customHeight="false" outlineLevel="0" collapsed="false">
      <c r="A520" s="2" t="s">
        <v>1289</v>
      </c>
      <c r="B520" s="2" t="s">
        <v>1288</v>
      </c>
      <c r="C520" s="2" t="s">
        <v>2238</v>
      </c>
      <c r="D520" s="2" t="s">
        <v>1307</v>
      </c>
      <c r="E520" s="2" t="s">
        <v>1306</v>
      </c>
      <c r="F520" s="2" t="s">
        <v>2523</v>
      </c>
      <c r="G520" s="2"/>
      <c r="H520" s="2" t="s">
        <v>2137</v>
      </c>
    </row>
    <row r="521" customFormat="false" ht="15" hidden="false" customHeight="false" outlineLevel="0" collapsed="false">
      <c r="A521" s="2" t="s">
        <v>1407</v>
      </c>
      <c r="B521" s="2" t="s">
        <v>1406</v>
      </c>
      <c r="C521" s="2" t="s">
        <v>2136</v>
      </c>
      <c r="D521" s="2" t="s">
        <v>1400</v>
      </c>
      <c r="E521" s="2" t="s">
        <v>1399</v>
      </c>
      <c r="F521" s="2" t="s">
        <v>2225</v>
      </c>
      <c r="G521" s="2"/>
      <c r="H521" s="2" t="s">
        <v>2137</v>
      </c>
    </row>
    <row r="522" customFormat="false" ht="15" hidden="false" customHeight="false" outlineLevel="0" collapsed="false">
      <c r="A522" s="2" t="s">
        <v>1407</v>
      </c>
      <c r="B522" s="2" t="s">
        <v>1406</v>
      </c>
      <c r="C522" s="2" t="s">
        <v>2136</v>
      </c>
      <c r="D522" s="2" t="s">
        <v>1411</v>
      </c>
      <c r="E522" s="2" t="s">
        <v>1410</v>
      </c>
      <c r="F522" s="2" t="s">
        <v>2628</v>
      </c>
      <c r="G522" s="2"/>
      <c r="H522" s="2" t="s">
        <v>2137</v>
      </c>
    </row>
    <row r="523" customFormat="false" ht="15" hidden="false" customHeight="false" outlineLevel="0" collapsed="false">
      <c r="A523" s="2" t="s">
        <v>1441</v>
      </c>
      <c r="B523" s="2" t="s">
        <v>1440</v>
      </c>
      <c r="C523" s="2" t="s">
        <v>2158</v>
      </c>
      <c r="D523" s="2" t="s">
        <v>1450</v>
      </c>
      <c r="E523" s="2" t="s">
        <v>1449</v>
      </c>
      <c r="F523" s="2" t="s">
        <v>2606</v>
      </c>
      <c r="G523" s="2"/>
      <c r="H523" s="2" t="s">
        <v>2137</v>
      </c>
    </row>
    <row r="524" customFormat="false" ht="15" hidden="false" customHeight="false" outlineLevel="0" collapsed="false">
      <c r="A524" s="2" t="s">
        <v>1441</v>
      </c>
      <c r="B524" s="2" t="s">
        <v>1440</v>
      </c>
      <c r="C524" s="2" t="s">
        <v>2136</v>
      </c>
      <c r="D524" s="2" t="s">
        <v>1701</v>
      </c>
      <c r="E524" s="2" t="s">
        <v>1700</v>
      </c>
      <c r="F524" s="2" t="s">
        <v>2277</v>
      </c>
      <c r="G524" s="2"/>
      <c r="H524" s="2" t="s">
        <v>2137</v>
      </c>
    </row>
    <row r="525" customFormat="false" ht="15" hidden="false" customHeight="false" outlineLevel="0" collapsed="false">
      <c r="A525" s="2" t="s">
        <v>954</v>
      </c>
      <c r="B525" s="2" t="s">
        <v>953</v>
      </c>
      <c r="C525" s="2" t="s">
        <v>2126</v>
      </c>
      <c r="D525" s="2" t="s">
        <v>1781</v>
      </c>
      <c r="E525" s="2" t="s">
        <v>1780</v>
      </c>
      <c r="F525" s="2" t="s">
        <v>2169</v>
      </c>
      <c r="G525" s="2" t="s">
        <v>2629</v>
      </c>
      <c r="H525" s="2" t="s">
        <v>2119</v>
      </c>
    </row>
    <row r="526" customFormat="false" ht="15" hidden="false" customHeight="false" outlineLevel="0" collapsed="false">
      <c r="A526" s="2" t="s">
        <v>1053</v>
      </c>
      <c r="B526" s="2" t="s">
        <v>1052</v>
      </c>
      <c r="C526" s="2" t="s">
        <v>2126</v>
      </c>
      <c r="D526" s="2" t="s">
        <v>1781</v>
      </c>
      <c r="E526" s="2" t="s">
        <v>1780</v>
      </c>
      <c r="F526" s="2" t="s">
        <v>2282</v>
      </c>
      <c r="G526" s="2" t="s">
        <v>2630</v>
      </c>
      <c r="H526" s="2" t="s">
        <v>2119</v>
      </c>
    </row>
    <row r="527" customFormat="false" ht="15" hidden="false" customHeight="false" outlineLevel="0" collapsed="false">
      <c r="A527" s="2" t="s">
        <v>972</v>
      </c>
      <c r="B527" s="2" t="s">
        <v>971</v>
      </c>
      <c r="C527" s="2" t="s">
        <v>2126</v>
      </c>
      <c r="D527" s="2" t="s">
        <v>1781</v>
      </c>
      <c r="E527" s="2" t="s">
        <v>1780</v>
      </c>
      <c r="F527" s="2" t="s">
        <v>2144</v>
      </c>
      <c r="G527" s="2" t="s">
        <v>2613</v>
      </c>
      <c r="H527" s="2" t="s">
        <v>2119</v>
      </c>
    </row>
    <row r="528" customFormat="false" ht="15" hidden="false" customHeight="false" outlineLevel="0" collapsed="false">
      <c r="A528" s="2" t="s">
        <v>981</v>
      </c>
      <c r="B528" s="2" t="s">
        <v>980</v>
      </c>
      <c r="C528" s="2" t="s">
        <v>2126</v>
      </c>
      <c r="D528" s="2" t="s">
        <v>1781</v>
      </c>
      <c r="E528" s="2" t="s">
        <v>1780</v>
      </c>
      <c r="F528" s="2" t="s">
        <v>2144</v>
      </c>
      <c r="G528" s="2" t="s">
        <v>2614</v>
      </c>
      <c r="H528" s="2" t="s">
        <v>2119</v>
      </c>
    </row>
    <row r="529" customFormat="false" ht="15" hidden="false" customHeight="false" outlineLevel="0" collapsed="false">
      <c r="A529" s="2" t="s">
        <v>1022</v>
      </c>
      <c r="B529" s="2" t="s">
        <v>1021</v>
      </c>
      <c r="C529" s="2" t="s">
        <v>2126</v>
      </c>
      <c r="D529" s="2" t="s">
        <v>1781</v>
      </c>
      <c r="E529" s="2" t="s">
        <v>1780</v>
      </c>
      <c r="F529" s="2" t="s">
        <v>2120</v>
      </c>
      <c r="G529" s="2" t="s">
        <v>2631</v>
      </c>
      <c r="H529" s="2" t="s">
        <v>2119</v>
      </c>
    </row>
    <row r="530" customFormat="false" ht="15" hidden="false" customHeight="false" outlineLevel="0" collapsed="false">
      <c r="A530" s="2" t="s">
        <v>1060</v>
      </c>
      <c r="B530" s="2" t="s">
        <v>1059</v>
      </c>
      <c r="C530" s="2" t="s">
        <v>2126</v>
      </c>
      <c r="D530" s="2" t="s">
        <v>1781</v>
      </c>
      <c r="E530" s="2" t="s">
        <v>1780</v>
      </c>
      <c r="F530" s="2" t="s">
        <v>2189</v>
      </c>
      <c r="G530" s="2" t="s">
        <v>2632</v>
      </c>
      <c r="H530" s="2" t="s">
        <v>2119</v>
      </c>
    </row>
    <row r="531" customFormat="false" ht="15" hidden="false" customHeight="false" outlineLevel="0" collapsed="false">
      <c r="A531" s="2" t="s">
        <v>1277</v>
      </c>
      <c r="B531" s="2" t="s">
        <v>1276</v>
      </c>
      <c r="C531" s="2" t="s">
        <v>2126</v>
      </c>
      <c r="D531" s="2" t="s">
        <v>1781</v>
      </c>
      <c r="E531" s="2" t="s">
        <v>1780</v>
      </c>
      <c r="F531" s="2" t="s">
        <v>2120</v>
      </c>
      <c r="G531" s="2" t="s">
        <v>2615</v>
      </c>
      <c r="H531" s="2" t="s">
        <v>2119</v>
      </c>
    </row>
    <row r="532" customFormat="false" ht="15" hidden="false" customHeight="false" outlineLevel="0" collapsed="false">
      <c r="A532" s="2" t="s">
        <v>1069</v>
      </c>
      <c r="B532" s="2" t="s">
        <v>1068</v>
      </c>
      <c r="C532" s="2" t="s">
        <v>2126</v>
      </c>
      <c r="D532" s="2" t="s">
        <v>1918</v>
      </c>
      <c r="E532" s="2" t="s">
        <v>1917</v>
      </c>
      <c r="F532" s="2" t="s">
        <v>2617</v>
      </c>
      <c r="G532" s="2" t="s">
        <v>2633</v>
      </c>
      <c r="H532" s="2" t="s">
        <v>2119</v>
      </c>
    </row>
    <row r="533" customFormat="false" ht="15" hidden="false" customHeight="false" outlineLevel="0" collapsed="false">
      <c r="A533" s="2" t="s">
        <v>1080</v>
      </c>
      <c r="B533" s="2" t="s">
        <v>1079</v>
      </c>
      <c r="C533" s="2" t="s">
        <v>2126</v>
      </c>
      <c r="D533" s="2" t="s">
        <v>1918</v>
      </c>
      <c r="E533" s="2" t="s">
        <v>1917</v>
      </c>
      <c r="F533" s="2" t="s">
        <v>2619</v>
      </c>
      <c r="G533" s="2" t="s">
        <v>2634</v>
      </c>
      <c r="H533" s="2" t="s">
        <v>2119</v>
      </c>
    </row>
    <row r="534" customFormat="false" ht="15" hidden="false" customHeight="false" outlineLevel="0" collapsed="false">
      <c r="A534" s="2" t="s">
        <v>1036</v>
      </c>
      <c r="B534" s="2" t="s">
        <v>1035</v>
      </c>
      <c r="C534" s="2" t="s">
        <v>2126</v>
      </c>
      <c r="D534" s="2" t="s">
        <v>1918</v>
      </c>
      <c r="E534" s="2" t="s">
        <v>1917</v>
      </c>
      <c r="F534" s="2" t="s">
        <v>2621</v>
      </c>
      <c r="G534" s="2" t="s">
        <v>2622</v>
      </c>
      <c r="H534" s="2" t="s">
        <v>2119</v>
      </c>
    </row>
    <row r="535" customFormat="false" ht="15" hidden="false" customHeight="false" outlineLevel="0" collapsed="false">
      <c r="A535" s="2" t="s">
        <v>1111</v>
      </c>
      <c r="B535" s="2" t="s">
        <v>1110</v>
      </c>
      <c r="C535" s="2" t="s">
        <v>2126</v>
      </c>
      <c r="D535" s="2" t="s">
        <v>1918</v>
      </c>
      <c r="E535" s="2" t="s">
        <v>1917</v>
      </c>
      <c r="F535" s="2" t="s">
        <v>2181</v>
      </c>
      <c r="G535" s="2" t="s">
        <v>2635</v>
      </c>
      <c r="H535" s="2" t="s">
        <v>2119</v>
      </c>
    </row>
    <row r="536" customFormat="false" ht="15" hidden="false" customHeight="false" outlineLevel="0" collapsed="false">
      <c r="A536" s="2" t="s">
        <v>1120</v>
      </c>
      <c r="B536" s="2" t="s">
        <v>1119</v>
      </c>
      <c r="C536" s="2" t="s">
        <v>2126</v>
      </c>
      <c r="D536" s="2" t="s">
        <v>1918</v>
      </c>
      <c r="E536" s="2" t="s">
        <v>1917</v>
      </c>
      <c r="F536" s="2" t="s">
        <v>2259</v>
      </c>
      <c r="G536" s="2" t="s">
        <v>1120</v>
      </c>
      <c r="H536" s="2" t="s">
        <v>2119</v>
      </c>
    </row>
    <row r="537" customFormat="false" ht="15" hidden="false" customHeight="false" outlineLevel="0" collapsed="false">
      <c r="A537" s="2" t="s">
        <v>1090</v>
      </c>
      <c r="B537" s="2" t="s">
        <v>1089</v>
      </c>
      <c r="C537" s="2" t="s">
        <v>2126</v>
      </c>
      <c r="D537" s="2" t="s">
        <v>1918</v>
      </c>
      <c r="E537" s="2" t="s">
        <v>1917</v>
      </c>
      <c r="F537" s="2" t="s">
        <v>2625</v>
      </c>
      <c r="G537" s="2" t="s">
        <v>2626</v>
      </c>
      <c r="H537" s="2" t="s">
        <v>2119</v>
      </c>
    </row>
    <row r="538" customFormat="false" ht="15" hidden="false" customHeight="false" outlineLevel="0" collapsed="false">
      <c r="A538" s="2" t="s">
        <v>1090</v>
      </c>
      <c r="B538" s="2" t="s">
        <v>1089</v>
      </c>
      <c r="C538" s="2" t="s">
        <v>2126</v>
      </c>
      <c r="D538" s="2" t="s">
        <v>1923</v>
      </c>
      <c r="E538" s="2" t="s">
        <v>1922</v>
      </c>
      <c r="F538" s="2" t="s">
        <v>2636</v>
      </c>
      <c r="G538" s="2" t="s">
        <v>2601</v>
      </c>
      <c r="H538" s="2" t="s">
        <v>2119</v>
      </c>
    </row>
    <row r="539" customFormat="false" ht="15" hidden="false" customHeight="false" outlineLevel="0" collapsed="false">
      <c r="A539" s="2" t="s">
        <v>1100</v>
      </c>
      <c r="B539" s="2" t="s">
        <v>1099</v>
      </c>
      <c r="C539" s="2" t="s">
        <v>2126</v>
      </c>
      <c r="D539" s="2" t="s">
        <v>1923</v>
      </c>
      <c r="E539" s="2" t="s">
        <v>1922</v>
      </c>
      <c r="F539" s="2" t="s">
        <v>2602</v>
      </c>
      <c r="G539" s="2" t="s">
        <v>2603</v>
      </c>
      <c r="H539" s="2" t="s">
        <v>2119</v>
      </c>
    </row>
    <row r="540" customFormat="false" ht="15" hidden="false" customHeight="false" outlineLevel="0" collapsed="false">
      <c r="A540" s="2" t="s">
        <v>1041</v>
      </c>
      <c r="B540" s="2" t="s">
        <v>1040</v>
      </c>
      <c r="C540" s="2" t="s">
        <v>2126</v>
      </c>
      <c r="D540" s="2" t="s">
        <v>1923</v>
      </c>
      <c r="E540" s="2" t="s">
        <v>1922</v>
      </c>
      <c r="F540" s="2" t="s">
        <v>2637</v>
      </c>
      <c r="G540" s="2" t="s">
        <v>2604</v>
      </c>
      <c r="H540" s="2" t="s">
        <v>2119</v>
      </c>
    </row>
    <row r="541" customFormat="false" ht="15" hidden="false" customHeight="false" outlineLevel="0" collapsed="false">
      <c r="A541" s="2" t="s">
        <v>1047</v>
      </c>
      <c r="B541" s="2" t="s">
        <v>1046</v>
      </c>
      <c r="C541" s="2" t="s">
        <v>2126</v>
      </c>
      <c r="D541" s="2" t="s">
        <v>1923</v>
      </c>
      <c r="E541" s="2" t="s">
        <v>1922</v>
      </c>
      <c r="F541" s="2" t="s">
        <v>2638</v>
      </c>
      <c r="G541" s="2"/>
      <c r="H541" s="2" t="s">
        <v>2119</v>
      </c>
    </row>
    <row r="542" customFormat="false" ht="15" hidden="false" customHeight="false" outlineLevel="0" collapsed="false">
      <c r="A542" s="2" t="s">
        <v>1095</v>
      </c>
      <c r="B542" s="2" t="s">
        <v>1094</v>
      </c>
      <c r="C542" s="2" t="s">
        <v>2126</v>
      </c>
      <c r="D542" s="2" t="s">
        <v>1952</v>
      </c>
      <c r="E542" s="2" t="s">
        <v>1951</v>
      </c>
      <c r="F542" s="2" t="s">
        <v>2639</v>
      </c>
      <c r="G542" s="2"/>
      <c r="H542" s="2" t="s">
        <v>2119</v>
      </c>
    </row>
    <row r="543" customFormat="false" ht="15" hidden="false" customHeight="false" outlineLevel="0" collapsed="false">
      <c r="A543" s="2" t="s">
        <v>1105</v>
      </c>
      <c r="B543" s="2" t="s">
        <v>1104</v>
      </c>
      <c r="C543" s="2" t="s">
        <v>2126</v>
      </c>
      <c r="D543" s="2" t="s">
        <v>1952</v>
      </c>
      <c r="E543" s="2" t="s">
        <v>1951</v>
      </c>
      <c r="F543" s="2" t="s">
        <v>2259</v>
      </c>
      <c r="G543" s="2" t="s">
        <v>2608</v>
      </c>
      <c r="H543" s="2" t="s">
        <v>2119</v>
      </c>
    </row>
    <row r="544" customFormat="false" ht="15" hidden="false" customHeight="false" outlineLevel="0" collapsed="false">
      <c r="A544" s="2" t="s">
        <v>1312</v>
      </c>
      <c r="B544" s="2" t="s">
        <v>1311</v>
      </c>
      <c r="C544" s="2" t="s">
        <v>2126</v>
      </c>
      <c r="D544" s="2" t="s">
        <v>1952</v>
      </c>
      <c r="E544" s="2" t="s">
        <v>1951</v>
      </c>
      <c r="F544" s="2" t="s">
        <v>2609</v>
      </c>
      <c r="G544" s="2" t="s">
        <v>2610</v>
      </c>
      <c r="H544" s="2" t="s">
        <v>2119</v>
      </c>
    </row>
    <row r="545" customFormat="false" ht="15" hidden="false" customHeight="false" outlineLevel="0" collapsed="false">
      <c r="A545" s="2" t="s">
        <v>1483</v>
      </c>
      <c r="B545" s="2" t="s">
        <v>1482</v>
      </c>
      <c r="C545" s="2" t="s">
        <v>2126</v>
      </c>
      <c r="D545" s="2" t="s">
        <v>1952</v>
      </c>
      <c r="E545" s="2" t="s">
        <v>1951</v>
      </c>
      <c r="F545" s="2" t="s">
        <v>2414</v>
      </c>
      <c r="G545" s="2" t="s">
        <v>2611</v>
      </c>
      <c r="H545" s="2" t="s">
        <v>2119</v>
      </c>
    </row>
    <row r="546" customFormat="false" ht="15" hidden="false" customHeight="false" outlineLevel="0" collapsed="false">
      <c r="A546" s="2" t="s">
        <v>1143</v>
      </c>
      <c r="B546" s="2" t="s">
        <v>1142</v>
      </c>
      <c r="C546" s="2" t="s">
        <v>2126</v>
      </c>
      <c r="D546" s="2" t="s">
        <v>1888</v>
      </c>
      <c r="E546" s="2" t="s">
        <v>1887</v>
      </c>
      <c r="F546" s="2" t="s">
        <v>2117</v>
      </c>
      <c r="G546" s="2" t="s">
        <v>2640</v>
      </c>
      <c r="H546" s="2" t="s">
        <v>2119</v>
      </c>
    </row>
    <row r="547" customFormat="false" ht="15" hidden="false" customHeight="false" outlineLevel="0" collapsed="false">
      <c r="A547" s="2" t="s">
        <v>1160</v>
      </c>
      <c r="B547" s="2" t="s">
        <v>1159</v>
      </c>
      <c r="C547" s="2" t="s">
        <v>2126</v>
      </c>
      <c r="D547" s="2" t="s">
        <v>1888</v>
      </c>
      <c r="E547" s="2" t="s">
        <v>1887</v>
      </c>
      <c r="F547" s="2" t="s">
        <v>2156</v>
      </c>
      <c r="G547" s="2" t="s">
        <v>2641</v>
      </c>
      <c r="H547" s="2" t="s">
        <v>2119</v>
      </c>
    </row>
    <row r="548" customFormat="false" ht="15" hidden="false" customHeight="false" outlineLevel="0" collapsed="false">
      <c r="A548" s="2" t="s">
        <v>1129</v>
      </c>
      <c r="B548" s="2" t="s">
        <v>1128</v>
      </c>
      <c r="C548" s="2" t="s">
        <v>2126</v>
      </c>
      <c r="D548" s="2" t="s">
        <v>1888</v>
      </c>
      <c r="E548" s="2" t="s">
        <v>1887</v>
      </c>
      <c r="F548" s="2" t="s">
        <v>2117</v>
      </c>
      <c r="G548" s="2" t="s">
        <v>2572</v>
      </c>
      <c r="H548" s="2" t="s">
        <v>2119</v>
      </c>
    </row>
    <row r="549" customFormat="false" ht="15" hidden="false" customHeight="false" outlineLevel="0" collapsed="false">
      <c r="A549" s="2" t="s">
        <v>775</v>
      </c>
      <c r="B549" s="2" t="s">
        <v>774</v>
      </c>
      <c r="C549" s="2" t="s">
        <v>2126</v>
      </c>
      <c r="D549" s="2" t="s">
        <v>1888</v>
      </c>
      <c r="E549" s="2" t="s">
        <v>1887</v>
      </c>
      <c r="F549" s="2" t="s">
        <v>2131</v>
      </c>
      <c r="G549" s="2" t="s">
        <v>2642</v>
      </c>
      <c r="H549" s="2" t="s">
        <v>2119</v>
      </c>
    </row>
    <row r="550" customFormat="false" ht="15" hidden="false" customHeight="false" outlineLevel="0" collapsed="false">
      <c r="A550" s="2" t="s">
        <v>1435</v>
      </c>
      <c r="B550" s="2" t="s">
        <v>1434</v>
      </c>
      <c r="C550" s="2" t="s">
        <v>2146</v>
      </c>
      <c r="D550" s="2" t="s">
        <v>2000</v>
      </c>
      <c r="E550" s="2" t="s">
        <v>1999</v>
      </c>
      <c r="F550" s="2" t="s">
        <v>2414</v>
      </c>
      <c r="G550" s="2" t="s">
        <v>2643</v>
      </c>
      <c r="H550" s="2" t="s">
        <v>2119</v>
      </c>
    </row>
    <row r="551" customFormat="false" ht="15" hidden="false" customHeight="false" outlineLevel="0" collapsed="false">
      <c r="A551" s="2" t="s">
        <v>228</v>
      </c>
      <c r="B551" s="2" t="s">
        <v>227</v>
      </c>
      <c r="C551" s="2" t="s">
        <v>2146</v>
      </c>
      <c r="D551" s="2" t="s">
        <v>1777</v>
      </c>
      <c r="E551" s="2" t="s">
        <v>1776</v>
      </c>
      <c r="F551" s="2" t="s">
        <v>2166</v>
      </c>
      <c r="G551" s="2" t="s">
        <v>2644</v>
      </c>
      <c r="H551" s="2" t="s">
        <v>2119</v>
      </c>
    </row>
    <row r="552" customFormat="false" ht="15" hidden="false" customHeight="false" outlineLevel="0" collapsed="false">
      <c r="A552" s="2" t="s">
        <v>215</v>
      </c>
      <c r="B552" s="2" t="s">
        <v>214</v>
      </c>
      <c r="C552" s="2" t="s">
        <v>1759</v>
      </c>
      <c r="D552" s="2" t="s">
        <v>1777</v>
      </c>
      <c r="E552" s="2" t="s">
        <v>1776</v>
      </c>
      <c r="F552" s="2" t="s">
        <v>2108</v>
      </c>
      <c r="G552" s="2" t="s">
        <v>215</v>
      </c>
      <c r="H552" s="2" t="s">
        <v>2119</v>
      </c>
    </row>
    <row r="553" customFormat="false" ht="15" hidden="false" customHeight="false" outlineLevel="0" collapsed="false">
      <c r="A553" s="2" t="s">
        <v>172</v>
      </c>
      <c r="B553" s="2" t="s">
        <v>171</v>
      </c>
      <c r="C553" s="2" t="s">
        <v>1759</v>
      </c>
      <c r="D553" s="2" t="s">
        <v>1758</v>
      </c>
      <c r="E553" s="2" t="s">
        <v>1757</v>
      </c>
      <c r="F553" s="2" t="s">
        <v>2101</v>
      </c>
      <c r="G553" s="2" t="s">
        <v>2645</v>
      </c>
      <c r="H553" s="2" t="s">
        <v>2119</v>
      </c>
    </row>
    <row r="554" customFormat="false" ht="15" hidden="false" customHeight="false" outlineLevel="0" collapsed="false">
      <c r="A554" s="2" t="s">
        <v>257</v>
      </c>
      <c r="B554" s="2" t="s">
        <v>256</v>
      </c>
      <c r="C554" s="2" t="s">
        <v>1759</v>
      </c>
      <c r="D554" s="2" t="s">
        <v>1772</v>
      </c>
      <c r="E554" s="2" t="s">
        <v>1771</v>
      </c>
      <c r="F554" s="2" t="s">
        <v>2646</v>
      </c>
      <c r="G554" s="2" t="s">
        <v>2647</v>
      </c>
      <c r="H554" s="2" t="s">
        <v>2119</v>
      </c>
    </row>
    <row r="555" customFormat="false" ht="15" hidden="false" customHeight="false" outlineLevel="0" collapsed="false">
      <c r="A555" s="2" t="s">
        <v>257</v>
      </c>
      <c r="B555" s="2" t="s">
        <v>256</v>
      </c>
      <c r="C555" s="2" t="s">
        <v>1759</v>
      </c>
      <c r="D555" s="2" t="s">
        <v>1758</v>
      </c>
      <c r="E555" s="2" t="s">
        <v>1757</v>
      </c>
      <c r="F555" s="2" t="s">
        <v>2548</v>
      </c>
      <c r="G555" s="2" t="s">
        <v>2549</v>
      </c>
      <c r="H555" s="2" t="s">
        <v>2119</v>
      </c>
    </row>
    <row r="556" customFormat="false" ht="15" hidden="false" customHeight="false" outlineLevel="0" collapsed="false">
      <c r="A556" s="2" t="s">
        <v>257</v>
      </c>
      <c r="B556" s="2" t="s">
        <v>256</v>
      </c>
      <c r="C556" s="2" t="s">
        <v>1759</v>
      </c>
      <c r="D556" s="2" t="s">
        <v>1867</v>
      </c>
      <c r="E556" s="2" t="s">
        <v>1866</v>
      </c>
      <c r="F556" s="2" t="s">
        <v>2259</v>
      </c>
      <c r="G556" s="2" t="s">
        <v>2340</v>
      </c>
      <c r="H556" s="2" t="s">
        <v>2119</v>
      </c>
    </row>
    <row r="557" customFormat="false" ht="15" hidden="false" customHeight="false" outlineLevel="0" collapsed="false">
      <c r="A557" s="2" t="s">
        <v>257</v>
      </c>
      <c r="B557" s="2" t="s">
        <v>256</v>
      </c>
      <c r="C557" s="2" t="s">
        <v>1759</v>
      </c>
      <c r="D557" s="2" t="s">
        <v>1913</v>
      </c>
      <c r="E557" s="2" t="s">
        <v>1912</v>
      </c>
      <c r="F557" s="2" t="s">
        <v>2239</v>
      </c>
      <c r="G557" s="2" t="s">
        <v>2648</v>
      </c>
      <c r="H557" s="2" t="s">
        <v>2119</v>
      </c>
    </row>
    <row r="558" customFormat="false" ht="15" hidden="false" customHeight="false" outlineLevel="0" collapsed="false">
      <c r="A558" s="2" t="s">
        <v>645</v>
      </c>
      <c r="B558" s="2" t="s">
        <v>644</v>
      </c>
      <c r="C558" s="2" t="s">
        <v>1759</v>
      </c>
      <c r="D558" s="2" t="s">
        <v>1867</v>
      </c>
      <c r="E558" s="2" t="s">
        <v>1866</v>
      </c>
      <c r="F558" s="2" t="s">
        <v>2218</v>
      </c>
      <c r="G558" s="2"/>
      <c r="H558" s="2" t="s">
        <v>2119</v>
      </c>
    </row>
    <row r="559" customFormat="false" ht="15" hidden="false" customHeight="false" outlineLevel="0" collapsed="false">
      <c r="A559" s="2" t="s">
        <v>203</v>
      </c>
      <c r="B559" s="2" t="s">
        <v>202</v>
      </c>
      <c r="C559" s="2" t="s">
        <v>1759</v>
      </c>
      <c r="D559" s="2" t="s">
        <v>1823</v>
      </c>
      <c r="E559" s="2" t="s">
        <v>1822</v>
      </c>
      <c r="F559" s="2" t="s">
        <v>2309</v>
      </c>
      <c r="G559" s="2" t="s">
        <v>2649</v>
      </c>
      <c r="H559" s="2" t="s">
        <v>2119</v>
      </c>
    </row>
    <row r="560" customFormat="false" ht="15" hidden="false" customHeight="false" outlineLevel="0" collapsed="false">
      <c r="A560" s="2" t="s">
        <v>203</v>
      </c>
      <c r="B560" s="2" t="s">
        <v>202</v>
      </c>
      <c r="C560" s="2" t="s">
        <v>1759</v>
      </c>
      <c r="D560" s="2" t="s">
        <v>1772</v>
      </c>
      <c r="E560" s="2" t="s">
        <v>1771</v>
      </c>
      <c r="F560" s="2" t="s">
        <v>2120</v>
      </c>
      <c r="G560" s="2" t="s">
        <v>2650</v>
      </c>
      <c r="H560" s="2" t="s">
        <v>2119</v>
      </c>
    </row>
    <row r="561" customFormat="false" ht="15" hidden="false" customHeight="false" outlineLevel="0" collapsed="false">
      <c r="A561" s="2" t="s">
        <v>203</v>
      </c>
      <c r="B561" s="2" t="s">
        <v>202</v>
      </c>
      <c r="C561" s="2" t="s">
        <v>1759</v>
      </c>
      <c r="D561" s="2" t="s">
        <v>1957</v>
      </c>
      <c r="E561" s="2" t="s">
        <v>1956</v>
      </c>
      <c r="F561" s="2" t="s">
        <v>2651</v>
      </c>
      <c r="G561" s="2" t="s">
        <v>2652</v>
      </c>
      <c r="H561" s="2" t="s">
        <v>2119</v>
      </c>
    </row>
    <row r="562" customFormat="false" ht="15" hidden="false" customHeight="false" outlineLevel="0" collapsed="false">
      <c r="A562" s="2" t="s">
        <v>386</v>
      </c>
      <c r="B562" s="2" t="s">
        <v>385</v>
      </c>
      <c r="C562" s="2" t="s">
        <v>1759</v>
      </c>
      <c r="D562" s="2" t="s">
        <v>1758</v>
      </c>
      <c r="E562" s="2" t="s">
        <v>1757</v>
      </c>
      <c r="F562" s="2" t="s">
        <v>2653</v>
      </c>
      <c r="G562" s="2" t="s">
        <v>2654</v>
      </c>
      <c r="H562" s="2" t="s">
        <v>2119</v>
      </c>
    </row>
    <row r="563" customFormat="false" ht="15" hidden="false" customHeight="false" outlineLevel="0" collapsed="false">
      <c r="A563" s="2" t="s">
        <v>386</v>
      </c>
      <c r="B563" s="2" t="s">
        <v>385</v>
      </c>
      <c r="C563" s="2" t="s">
        <v>1759</v>
      </c>
      <c r="D563" s="2" t="s">
        <v>1913</v>
      </c>
      <c r="E563" s="2" t="s">
        <v>1912</v>
      </c>
      <c r="F563" s="2" t="s">
        <v>2655</v>
      </c>
      <c r="G563" s="2" t="s">
        <v>2656</v>
      </c>
      <c r="H563" s="2" t="s">
        <v>2119</v>
      </c>
    </row>
    <row r="564" customFormat="false" ht="15" hidden="false" customHeight="false" outlineLevel="0" collapsed="false">
      <c r="A564" s="2" t="s">
        <v>393</v>
      </c>
      <c r="B564" s="2" t="s">
        <v>392</v>
      </c>
      <c r="C564" s="2" t="s">
        <v>1759</v>
      </c>
      <c r="D564" s="2" t="s">
        <v>1758</v>
      </c>
      <c r="E564" s="2" t="s">
        <v>1757</v>
      </c>
      <c r="F564" s="2" t="s">
        <v>2657</v>
      </c>
      <c r="G564" s="2"/>
      <c r="H564" s="2" t="s">
        <v>2119</v>
      </c>
    </row>
    <row r="565" customFormat="false" ht="15" hidden="false" customHeight="false" outlineLevel="0" collapsed="false">
      <c r="A565" s="2" t="s">
        <v>393</v>
      </c>
      <c r="B565" s="2" t="s">
        <v>392</v>
      </c>
      <c r="C565" s="2" t="s">
        <v>1759</v>
      </c>
      <c r="D565" s="2" t="s">
        <v>1823</v>
      </c>
      <c r="E565" s="2" t="s">
        <v>1822</v>
      </c>
      <c r="F565" s="2" t="s">
        <v>2658</v>
      </c>
      <c r="G565" s="2" t="s">
        <v>2659</v>
      </c>
      <c r="H565" s="2" t="s">
        <v>2119</v>
      </c>
    </row>
    <row r="566" customFormat="false" ht="15" hidden="false" customHeight="false" outlineLevel="0" collapsed="false">
      <c r="A566" s="2" t="s">
        <v>393</v>
      </c>
      <c r="B566" s="2" t="s">
        <v>392</v>
      </c>
      <c r="C566" s="2" t="s">
        <v>1759</v>
      </c>
      <c r="D566" s="2" t="s">
        <v>1877</v>
      </c>
      <c r="E566" s="2" t="s">
        <v>1876</v>
      </c>
      <c r="F566" s="2" t="s">
        <v>2660</v>
      </c>
      <c r="G566" s="2"/>
      <c r="H566" s="2" t="s">
        <v>2119</v>
      </c>
    </row>
    <row r="567" customFormat="false" ht="15" hidden="false" customHeight="false" outlineLevel="0" collapsed="false">
      <c r="A567" s="2" t="s">
        <v>550</v>
      </c>
      <c r="B567" s="2" t="s">
        <v>549</v>
      </c>
      <c r="C567" s="2" t="s">
        <v>1759</v>
      </c>
      <c r="D567" s="2" t="s">
        <v>1777</v>
      </c>
      <c r="E567" s="2" t="s">
        <v>1776</v>
      </c>
      <c r="F567" s="2" t="s">
        <v>2300</v>
      </c>
      <c r="G567" s="2" t="s">
        <v>2661</v>
      </c>
      <c r="H567" s="2" t="s">
        <v>2119</v>
      </c>
    </row>
    <row r="568" customFormat="false" ht="15" hidden="false" customHeight="false" outlineLevel="0" collapsed="false">
      <c r="A568" s="2" t="s">
        <v>245</v>
      </c>
      <c r="B568" s="2" t="s">
        <v>244</v>
      </c>
      <c r="C568" s="2" t="s">
        <v>1759</v>
      </c>
      <c r="D568" s="2" t="s">
        <v>1777</v>
      </c>
      <c r="E568" s="2" t="s">
        <v>1776</v>
      </c>
      <c r="F568" s="2" t="s">
        <v>2662</v>
      </c>
      <c r="G568" s="2" t="s">
        <v>2663</v>
      </c>
      <c r="H568" s="2" t="s">
        <v>2119</v>
      </c>
    </row>
    <row r="569" customFormat="false" ht="15" hidden="false" customHeight="false" outlineLevel="0" collapsed="false">
      <c r="A569" s="2" t="s">
        <v>245</v>
      </c>
      <c r="B569" s="2" t="s">
        <v>244</v>
      </c>
      <c r="C569" s="2" t="s">
        <v>1759</v>
      </c>
      <c r="D569" s="2" t="s">
        <v>1957</v>
      </c>
      <c r="E569" s="2" t="s">
        <v>1956</v>
      </c>
      <c r="F569" s="2" t="s">
        <v>2356</v>
      </c>
      <c r="G569" s="2" t="s">
        <v>2664</v>
      </c>
      <c r="H569" s="2" t="s">
        <v>2119</v>
      </c>
    </row>
    <row r="570" customFormat="false" ht="15" hidden="false" customHeight="false" outlineLevel="0" collapsed="false">
      <c r="A570" s="2" t="s">
        <v>245</v>
      </c>
      <c r="B570" s="2" t="s">
        <v>244</v>
      </c>
      <c r="C570" s="2" t="s">
        <v>1759</v>
      </c>
      <c r="D570" s="2" t="s">
        <v>1913</v>
      </c>
      <c r="E570" s="2" t="s">
        <v>1912</v>
      </c>
      <c r="F570" s="2" t="s">
        <v>2287</v>
      </c>
      <c r="G570" s="2" t="s">
        <v>2665</v>
      </c>
      <c r="H570" s="2" t="s">
        <v>2119</v>
      </c>
    </row>
    <row r="571" customFormat="false" ht="15" hidden="false" customHeight="false" outlineLevel="0" collapsed="false">
      <c r="A571" s="2" t="s">
        <v>245</v>
      </c>
      <c r="B571" s="2" t="s">
        <v>244</v>
      </c>
      <c r="C571" s="2" t="s">
        <v>1759</v>
      </c>
      <c r="D571" s="2" t="s">
        <v>1867</v>
      </c>
      <c r="E571" s="2" t="s">
        <v>1866</v>
      </c>
      <c r="F571" s="2" t="s">
        <v>2666</v>
      </c>
      <c r="G571" s="2" t="s">
        <v>2667</v>
      </c>
      <c r="H571" s="2" t="s">
        <v>2119</v>
      </c>
    </row>
    <row r="572" customFormat="false" ht="15" hidden="false" customHeight="false" outlineLevel="0" collapsed="false">
      <c r="A572" s="2" t="s">
        <v>368</v>
      </c>
      <c r="B572" s="2" t="s">
        <v>367</v>
      </c>
      <c r="C572" s="2" t="s">
        <v>1759</v>
      </c>
      <c r="D572" s="2" t="s">
        <v>1823</v>
      </c>
      <c r="E572" s="2" t="s">
        <v>1822</v>
      </c>
      <c r="F572" s="2" t="s">
        <v>2584</v>
      </c>
      <c r="G572" s="2" t="s">
        <v>2401</v>
      </c>
      <c r="H572" s="2" t="s">
        <v>2119</v>
      </c>
    </row>
    <row r="573" customFormat="false" ht="15" hidden="false" customHeight="false" outlineLevel="0" collapsed="false">
      <c r="A573" s="2" t="s">
        <v>368</v>
      </c>
      <c r="B573" s="2" t="s">
        <v>367</v>
      </c>
      <c r="C573" s="2" t="s">
        <v>1759</v>
      </c>
      <c r="D573" s="2" t="s">
        <v>1957</v>
      </c>
      <c r="E573" s="2" t="s">
        <v>1956</v>
      </c>
      <c r="F573" s="2" t="s">
        <v>2218</v>
      </c>
      <c r="G573" s="2" t="s">
        <v>2668</v>
      </c>
      <c r="H573" s="2" t="s">
        <v>2119</v>
      </c>
    </row>
    <row r="574" customFormat="false" ht="15" hidden="false" customHeight="false" outlineLevel="0" collapsed="false">
      <c r="A574" s="2" t="s">
        <v>1655</v>
      </c>
      <c r="B574" s="2" t="s">
        <v>1654</v>
      </c>
      <c r="C574" s="2" t="s">
        <v>1759</v>
      </c>
      <c r="D574" s="2" t="s">
        <v>1992</v>
      </c>
      <c r="E574" s="2" t="s">
        <v>1991</v>
      </c>
      <c r="F574" s="2" t="s">
        <v>2669</v>
      </c>
      <c r="G574" s="2" t="s">
        <v>2670</v>
      </c>
      <c r="H574" s="2" t="s">
        <v>2119</v>
      </c>
    </row>
    <row r="575" customFormat="false" ht="15" hidden="false" customHeight="false" outlineLevel="0" collapsed="false">
      <c r="A575" s="2" t="s">
        <v>285</v>
      </c>
      <c r="B575" s="2" t="s">
        <v>284</v>
      </c>
      <c r="C575" s="2" t="s">
        <v>1759</v>
      </c>
      <c r="D575" s="2" t="s">
        <v>1823</v>
      </c>
      <c r="E575" s="2" t="s">
        <v>1822</v>
      </c>
      <c r="F575" s="2" t="s">
        <v>2144</v>
      </c>
      <c r="G575" s="2" t="s">
        <v>2232</v>
      </c>
      <c r="H575" s="2" t="s">
        <v>2119</v>
      </c>
    </row>
    <row r="576" customFormat="false" ht="15" hidden="false" customHeight="false" outlineLevel="0" collapsed="false">
      <c r="A576" s="2" t="s">
        <v>285</v>
      </c>
      <c r="B576" s="2" t="s">
        <v>284</v>
      </c>
      <c r="C576" s="2" t="s">
        <v>1759</v>
      </c>
      <c r="D576" s="2" t="s">
        <v>1867</v>
      </c>
      <c r="E576" s="2" t="s">
        <v>1866</v>
      </c>
      <c r="F576" s="2" t="s">
        <v>2202</v>
      </c>
      <c r="G576" s="2" t="s">
        <v>2671</v>
      </c>
      <c r="H576" s="2" t="s">
        <v>2119</v>
      </c>
    </row>
    <row r="577" customFormat="false" ht="15" hidden="false" customHeight="false" outlineLevel="0" collapsed="false">
      <c r="A577" s="2" t="s">
        <v>497</v>
      </c>
      <c r="B577" s="2" t="s">
        <v>496</v>
      </c>
      <c r="C577" s="2" t="s">
        <v>1759</v>
      </c>
      <c r="D577" s="2" t="s">
        <v>1758</v>
      </c>
      <c r="E577" s="2" t="s">
        <v>1757</v>
      </c>
      <c r="F577" s="2" t="s">
        <v>2672</v>
      </c>
      <c r="G577" s="2" t="s">
        <v>2376</v>
      </c>
      <c r="H577" s="2" t="s">
        <v>2119</v>
      </c>
    </row>
    <row r="578" customFormat="false" ht="15" hidden="false" customHeight="false" outlineLevel="0" collapsed="false">
      <c r="A578" s="2" t="s">
        <v>497</v>
      </c>
      <c r="B578" s="2" t="s">
        <v>496</v>
      </c>
      <c r="C578" s="2" t="s">
        <v>1759</v>
      </c>
      <c r="D578" s="2" t="s">
        <v>1957</v>
      </c>
      <c r="E578" s="2" t="s">
        <v>1956</v>
      </c>
      <c r="F578" s="2" t="s">
        <v>2673</v>
      </c>
      <c r="G578" s="2"/>
      <c r="H578" s="2" t="s">
        <v>2119</v>
      </c>
    </row>
    <row r="579" customFormat="false" ht="23.85" hidden="false" customHeight="false" outlineLevel="0" collapsed="false">
      <c r="A579" s="2" t="s">
        <v>505</v>
      </c>
      <c r="B579" s="2" t="s">
        <v>504</v>
      </c>
      <c r="C579" s="2" t="s">
        <v>1759</v>
      </c>
      <c r="D579" s="2" t="s">
        <v>1758</v>
      </c>
      <c r="E579" s="2" t="s">
        <v>1757</v>
      </c>
      <c r="F579" s="2" t="s">
        <v>2331</v>
      </c>
      <c r="G579" s="2"/>
      <c r="H579" s="2" t="s">
        <v>2119</v>
      </c>
    </row>
    <row r="580" customFormat="false" ht="23.85" hidden="false" customHeight="false" outlineLevel="0" collapsed="false">
      <c r="A580" s="2" t="s">
        <v>505</v>
      </c>
      <c r="B580" s="2" t="s">
        <v>504</v>
      </c>
      <c r="C580" s="2" t="s">
        <v>1759</v>
      </c>
      <c r="D580" s="2" t="s">
        <v>1867</v>
      </c>
      <c r="E580" s="2" t="s">
        <v>1866</v>
      </c>
      <c r="F580" s="2" t="s">
        <v>2674</v>
      </c>
      <c r="G580" s="2"/>
      <c r="H580" s="2" t="s">
        <v>2119</v>
      </c>
    </row>
    <row r="581" customFormat="false" ht="23.85" hidden="false" customHeight="false" outlineLevel="0" collapsed="false">
      <c r="A581" s="2" t="s">
        <v>505</v>
      </c>
      <c r="B581" s="2" t="s">
        <v>504</v>
      </c>
      <c r="C581" s="2" t="s">
        <v>1759</v>
      </c>
      <c r="D581" s="2" t="s">
        <v>1877</v>
      </c>
      <c r="E581" s="2" t="s">
        <v>1876</v>
      </c>
      <c r="F581" s="2" t="s">
        <v>2675</v>
      </c>
      <c r="G581" s="2"/>
      <c r="H581" s="2" t="s">
        <v>2119</v>
      </c>
    </row>
    <row r="582" customFormat="false" ht="15" hidden="false" customHeight="false" outlineLevel="0" collapsed="false">
      <c r="A582" s="2" t="s">
        <v>574</v>
      </c>
      <c r="B582" s="2" t="s">
        <v>573</v>
      </c>
      <c r="C582" s="2" t="s">
        <v>1759</v>
      </c>
      <c r="D582" s="2" t="s">
        <v>1867</v>
      </c>
      <c r="E582" s="2" t="s">
        <v>1866</v>
      </c>
      <c r="F582" s="2" t="s">
        <v>2131</v>
      </c>
      <c r="G582" s="2" t="s">
        <v>2676</v>
      </c>
      <c r="H582" s="2" t="s">
        <v>2119</v>
      </c>
    </row>
    <row r="583" customFormat="false" ht="15" hidden="false" customHeight="false" outlineLevel="0" collapsed="false">
      <c r="A583" s="2" t="s">
        <v>574</v>
      </c>
      <c r="B583" s="2" t="s">
        <v>573</v>
      </c>
      <c r="C583" s="2" t="s">
        <v>1759</v>
      </c>
      <c r="D583" s="2" t="s">
        <v>1777</v>
      </c>
      <c r="E583" s="2" t="s">
        <v>1776</v>
      </c>
      <c r="F583" s="2" t="s">
        <v>2434</v>
      </c>
      <c r="G583" s="2" t="s">
        <v>2677</v>
      </c>
      <c r="H583" s="2" t="s">
        <v>2119</v>
      </c>
    </row>
    <row r="584" customFormat="false" ht="15" hidden="false" customHeight="false" outlineLevel="0" collapsed="false">
      <c r="A584" s="2" t="s">
        <v>335</v>
      </c>
      <c r="B584" s="2" t="s">
        <v>334</v>
      </c>
      <c r="C584" s="2" t="s">
        <v>1759</v>
      </c>
      <c r="D584" s="2" t="s">
        <v>1867</v>
      </c>
      <c r="E584" s="2" t="s">
        <v>1866</v>
      </c>
      <c r="F584" s="2" t="s">
        <v>2678</v>
      </c>
      <c r="G584" s="2"/>
      <c r="H584" s="2" t="s">
        <v>2119</v>
      </c>
    </row>
    <row r="585" customFormat="false" ht="15" hidden="false" customHeight="false" outlineLevel="0" collapsed="false">
      <c r="A585" s="2" t="s">
        <v>416</v>
      </c>
      <c r="B585" s="2" t="s">
        <v>415</v>
      </c>
      <c r="C585" s="2" t="s">
        <v>1759</v>
      </c>
      <c r="D585" s="2" t="s">
        <v>1867</v>
      </c>
      <c r="E585" s="2" t="s">
        <v>1866</v>
      </c>
      <c r="F585" s="2" t="s">
        <v>2189</v>
      </c>
      <c r="G585" s="2"/>
      <c r="H585" s="2" t="s">
        <v>2119</v>
      </c>
    </row>
    <row r="586" customFormat="false" ht="15" hidden="false" customHeight="false" outlineLevel="0" collapsed="false">
      <c r="A586" s="2" t="s">
        <v>480</v>
      </c>
      <c r="B586" s="2" t="s">
        <v>479</v>
      </c>
      <c r="C586" s="2" t="s">
        <v>1759</v>
      </c>
      <c r="D586" s="2" t="s">
        <v>1867</v>
      </c>
      <c r="E586" s="2" t="s">
        <v>1866</v>
      </c>
      <c r="F586" s="2" t="s">
        <v>2120</v>
      </c>
      <c r="G586" s="2" t="s">
        <v>2679</v>
      </c>
      <c r="H586" s="2" t="s">
        <v>2119</v>
      </c>
    </row>
    <row r="587" customFormat="false" ht="15" hidden="false" customHeight="false" outlineLevel="0" collapsed="false">
      <c r="A587" s="2" t="s">
        <v>375</v>
      </c>
      <c r="B587" s="2" t="s">
        <v>374</v>
      </c>
      <c r="C587" s="2" t="s">
        <v>2146</v>
      </c>
      <c r="D587" s="2" t="s">
        <v>1913</v>
      </c>
      <c r="E587" s="2" t="s">
        <v>1912</v>
      </c>
      <c r="F587" s="2" t="s">
        <v>2144</v>
      </c>
      <c r="G587" s="2" t="s">
        <v>2680</v>
      </c>
      <c r="H587" s="2" t="s">
        <v>2119</v>
      </c>
    </row>
    <row r="588" customFormat="false" ht="15" hidden="false" customHeight="false" outlineLevel="0" collapsed="false">
      <c r="A588" s="2" t="s">
        <v>622</v>
      </c>
      <c r="B588" s="2" t="s">
        <v>621</v>
      </c>
      <c r="C588" s="2" t="s">
        <v>1759</v>
      </c>
      <c r="D588" s="2" t="s">
        <v>1777</v>
      </c>
      <c r="E588" s="2" t="s">
        <v>1776</v>
      </c>
      <c r="F588" s="2" t="s">
        <v>2526</v>
      </c>
      <c r="G588" s="2"/>
      <c r="H588" s="2" t="s">
        <v>2119</v>
      </c>
    </row>
    <row r="589" customFormat="false" ht="15" hidden="false" customHeight="false" outlineLevel="0" collapsed="false">
      <c r="A589" s="2" t="s">
        <v>656</v>
      </c>
      <c r="B589" s="2" t="s">
        <v>655</v>
      </c>
      <c r="C589" s="2" t="s">
        <v>1759</v>
      </c>
      <c r="D589" s="2" t="s">
        <v>1823</v>
      </c>
      <c r="E589" s="2" t="s">
        <v>1822</v>
      </c>
      <c r="F589" s="2" t="s">
        <v>2218</v>
      </c>
      <c r="G589" s="2" t="s">
        <v>2681</v>
      </c>
      <c r="H589" s="2" t="s">
        <v>2119</v>
      </c>
    </row>
    <row r="590" customFormat="false" ht="15" hidden="false" customHeight="false" outlineLevel="0" collapsed="false">
      <c r="A590" s="2" t="s">
        <v>656</v>
      </c>
      <c r="B590" s="2" t="s">
        <v>655</v>
      </c>
      <c r="C590" s="2" t="s">
        <v>1759</v>
      </c>
      <c r="D590" s="2" t="s">
        <v>1777</v>
      </c>
      <c r="E590" s="2" t="s">
        <v>1776</v>
      </c>
      <c r="F590" s="2" t="s">
        <v>2431</v>
      </c>
      <c r="G590" s="2"/>
      <c r="H590" s="2" t="s">
        <v>2119</v>
      </c>
    </row>
    <row r="591" customFormat="false" ht="15" hidden="false" customHeight="false" outlineLevel="0" collapsed="false">
      <c r="A591" s="2" t="s">
        <v>656</v>
      </c>
      <c r="B591" s="2" t="s">
        <v>655</v>
      </c>
      <c r="C591" s="2" t="s">
        <v>1759</v>
      </c>
      <c r="D591" s="2" t="s">
        <v>1957</v>
      </c>
      <c r="E591" s="2" t="s">
        <v>1956</v>
      </c>
      <c r="F591" s="2" t="s">
        <v>2579</v>
      </c>
      <c r="G591" s="2"/>
      <c r="H591" s="2" t="s">
        <v>2119</v>
      </c>
    </row>
    <row r="592" customFormat="false" ht="15" hidden="false" customHeight="false" outlineLevel="0" collapsed="false">
      <c r="A592" s="2" t="s">
        <v>634</v>
      </c>
      <c r="B592" s="2" t="s">
        <v>633</v>
      </c>
      <c r="C592" s="2" t="s">
        <v>1759</v>
      </c>
      <c r="D592" s="2" t="s">
        <v>1935</v>
      </c>
      <c r="E592" s="2" t="s">
        <v>1934</v>
      </c>
      <c r="F592" s="2" t="s">
        <v>2682</v>
      </c>
      <c r="G592" s="2"/>
      <c r="H592" s="2" t="s">
        <v>2119</v>
      </c>
    </row>
    <row r="593" customFormat="false" ht="15" hidden="false" customHeight="false" outlineLevel="0" collapsed="false">
      <c r="A593" s="2" t="s">
        <v>599</v>
      </c>
      <c r="B593" s="2" t="s">
        <v>598</v>
      </c>
      <c r="C593" s="2" t="s">
        <v>1759</v>
      </c>
      <c r="D593" s="2" t="s">
        <v>1758</v>
      </c>
      <c r="E593" s="2" t="s">
        <v>1757</v>
      </c>
      <c r="F593" s="2" t="s">
        <v>2189</v>
      </c>
      <c r="G593" s="2"/>
      <c r="H593" s="2" t="s">
        <v>2119</v>
      </c>
    </row>
    <row r="594" customFormat="false" ht="15" hidden="false" customHeight="false" outlineLevel="0" collapsed="false">
      <c r="A594" s="2" t="s">
        <v>543</v>
      </c>
      <c r="B594" s="2" t="s">
        <v>542</v>
      </c>
      <c r="C594" s="2" t="s">
        <v>2146</v>
      </c>
      <c r="D594" s="2" t="s">
        <v>1957</v>
      </c>
      <c r="E594" s="2" t="s">
        <v>1956</v>
      </c>
      <c r="F594" s="2" t="s">
        <v>2131</v>
      </c>
      <c r="G594" s="2" t="s">
        <v>2683</v>
      </c>
      <c r="H594" s="2" t="s">
        <v>2119</v>
      </c>
    </row>
    <row r="595" customFormat="false" ht="15" hidden="false" customHeight="false" outlineLevel="0" collapsed="false">
      <c r="A595" s="2" t="s">
        <v>588</v>
      </c>
      <c r="B595" s="2" t="s">
        <v>587</v>
      </c>
      <c r="C595" s="2" t="s">
        <v>1759</v>
      </c>
      <c r="D595" s="2" t="s">
        <v>1877</v>
      </c>
      <c r="E595" s="2" t="s">
        <v>1876</v>
      </c>
      <c r="F595" s="2" t="s">
        <v>2131</v>
      </c>
      <c r="G595" s="2" t="s">
        <v>2684</v>
      </c>
      <c r="H595" s="2" t="s">
        <v>2119</v>
      </c>
    </row>
    <row r="596" customFormat="false" ht="15" hidden="false" customHeight="false" outlineLevel="0" collapsed="false">
      <c r="A596" s="2" t="s">
        <v>362</v>
      </c>
      <c r="B596" s="2" t="s">
        <v>361</v>
      </c>
      <c r="C596" s="2" t="s">
        <v>2146</v>
      </c>
      <c r="D596" s="2" t="s">
        <v>1867</v>
      </c>
      <c r="E596" s="2" t="s">
        <v>1866</v>
      </c>
      <c r="F596" s="2" t="s">
        <v>2189</v>
      </c>
      <c r="G596" s="2" t="s">
        <v>2685</v>
      </c>
      <c r="H596" s="2" t="s">
        <v>2119</v>
      </c>
    </row>
    <row r="597" customFormat="false" ht="15" hidden="false" customHeight="false" outlineLevel="0" collapsed="false">
      <c r="A597" s="2" t="s">
        <v>269</v>
      </c>
      <c r="B597" s="2" t="s">
        <v>268</v>
      </c>
      <c r="C597" s="2" t="s">
        <v>1759</v>
      </c>
      <c r="D597" s="2" t="s">
        <v>1877</v>
      </c>
      <c r="E597" s="2" t="s">
        <v>1876</v>
      </c>
      <c r="F597" s="2" t="s">
        <v>2686</v>
      </c>
      <c r="G597" s="2"/>
      <c r="H597" s="2" t="s">
        <v>2119</v>
      </c>
    </row>
    <row r="598" customFormat="false" ht="15" hidden="false" customHeight="false" outlineLevel="0" collapsed="false">
      <c r="A598" s="2" t="s">
        <v>1643</v>
      </c>
      <c r="B598" s="2" t="s">
        <v>1642</v>
      </c>
      <c r="C598" s="2" t="s">
        <v>1759</v>
      </c>
      <c r="D598" s="2" t="s">
        <v>1913</v>
      </c>
      <c r="E598" s="2" t="s">
        <v>1912</v>
      </c>
      <c r="F598" s="2" t="s">
        <v>2687</v>
      </c>
      <c r="G598" s="2"/>
      <c r="H598" s="2" t="s">
        <v>2119</v>
      </c>
    </row>
    <row r="599" customFormat="false" ht="15" hidden="false" customHeight="false" outlineLevel="0" collapsed="false">
      <c r="A599" s="2" t="s">
        <v>1726</v>
      </c>
      <c r="B599" s="2" t="s">
        <v>1725</v>
      </c>
      <c r="C599" s="2" t="s">
        <v>1759</v>
      </c>
      <c r="D599" s="2" t="s">
        <v>1913</v>
      </c>
      <c r="E599" s="2" t="s">
        <v>1912</v>
      </c>
      <c r="F599" s="2" t="s">
        <v>2434</v>
      </c>
      <c r="G599" s="2" t="s">
        <v>2688</v>
      </c>
      <c r="H599" s="2" t="s">
        <v>2119</v>
      </c>
    </row>
    <row r="600" customFormat="false" ht="15" hidden="false" customHeight="false" outlineLevel="0" collapsed="false">
      <c r="A600" s="2" t="s">
        <v>691</v>
      </c>
      <c r="B600" s="2" t="s">
        <v>690</v>
      </c>
      <c r="C600" s="2" t="s">
        <v>1759</v>
      </c>
      <c r="D600" s="2" t="s">
        <v>1777</v>
      </c>
      <c r="E600" s="2" t="s">
        <v>1776</v>
      </c>
      <c r="F600" s="2" t="s">
        <v>2287</v>
      </c>
      <c r="G600" s="2"/>
      <c r="H600" s="2" t="s">
        <v>2119</v>
      </c>
    </row>
    <row r="601" customFormat="false" ht="15" hidden="false" customHeight="false" outlineLevel="0" collapsed="false">
      <c r="A601" s="2" t="s">
        <v>674</v>
      </c>
      <c r="B601" s="2" t="s">
        <v>673</v>
      </c>
      <c r="C601" s="2" t="s">
        <v>1759</v>
      </c>
      <c r="D601" s="2" t="s">
        <v>1758</v>
      </c>
      <c r="E601" s="2" t="s">
        <v>1757</v>
      </c>
      <c r="F601" s="2" t="s">
        <v>2689</v>
      </c>
      <c r="G601" s="2"/>
      <c r="H601" s="2" t="s">
        <v>2119</v>
      </c>
    </row>
    <row r="602" customFormat="false" ht="15" hidden="false" customHeight="false" outlineLevel="0" collapsed="false">
      <c r="A602" s="2" t="s">
        <v>873</v>
      </c>
      <c r="B602" s="2" t="s">
        <v>872</v>
      </c>
      <c r="C602" s="2" t="s">
        <v>1759</v>
      </c>
      <c r="D602" s="2" t="s">
        <v>1823</v>
      </c>
      <c r="E602" s="2" t="s">
        <v>1822</v>
      </c>
      <c r="F602" s="2" t="s">
        <v>2117</v>
      </c>
      <c r="G602" s="2" t="s">
        <v>2690</v>
      </c>
      <c r="H602" s="2" t="s">
        <v>2119</v>
      </c>
    </row>
    <row r="603" customFormat="false" ht="15" hidden="false" customHeight="false" outlineLevel="0" collapsed="false">
      <c r="A603" s="2" t="s">
        <v>873</v>
      </c>
      <c r="B603" s="2" t="s">
        <v>872</v>
      </c>
      <c r="C603" s="2" t="s">
        <v>1759</v>
      </c>
      <c r="D603" s="2" t="s">
        <v>1957</v>
      </c>
      <c r="E603" s="2" t="s">
        <v>1956</v>
      </c>
      <c r="F603" s="2" t="s">
        <v>2691</v>
      </c>
      <c r="G603" s="2" t="s">
        <v>2692</v>
      </c>
      <c r="H603" s="2" t="s">
        <v>2119</v>
      </c>
    </row>
    <row r="604" customFormat="false" ht="15" hidden="false" customHeight="false" outlineLevel="0" collapsed="false">
      <c r="A604" s="2" t="s">
        <v>879</v>
      </c>
      <c r="B604" s="2" t="s">
        <v>878</v>
      </c>
      <c r="C604" s="2" t="s">
        <v>1759</v>
      </c>
      <c r="D604" s="2" t="s">
        <v>1872</v>
      </c>
      <c r="E604" s="2" t="s">
        <v>1871</v>
      </c>
      <c r="F604" s="2" t="s">
        <v>2300</v>
      </c>
      <c r="G604" s="2" t="s">
        <v>2693</v>
      </c>
      <c r="H604" s="2" t="s">
        <v>2119</v>
      </c>
    </row>
    <row r="605" customFormat="false" ht="15" hidden="false" customHeight="false" outlineLevel="0" collapsed="false">
      <c r="A605" s="2" t="s">
        <v>844</v>
      </c>
      <c r="B605" s="2" t="s">
        <v>843</v>
      </c>
      <c r="C605" s="2" t="s">
        <v>1759</v>
      </c>
      <c r="D605" s="2" t="s">
        <v>1758</v>
      </c>
      <c r="E605" s="2" t="s">
        <v>1757</v>
      </c>
      <c r="F605" s="2" t="s">
        <v>2400</v>
      </c>
      <c r="G605" s="2"/>
      <c r="H605" s="2" t="s">
        <v>2119</v>
      </c>
    </row>
    <row r="606" customFormat="false" ht="15" hidden="false" customHeight="false" outlineLevel="0" collapsed="false">
      <c r="A606" s="2" t="s">
        <v>844</v>
      </c>
      <c r="B606" s="2" t="s">
        <v>843</v>
      </c>
      <c r="C606" s="2" t="s">
        <v>1759</v>
      </c>
      <c r="D606" s="2" t="s">
        <v>1867</v>
      </c>
      <c r="E606" s="2" t="s">
        <v>1866</v>
      </c>
      <c r="F606" s="2" t="s">
        <v>2694</v>
      </c>
      <c r="G606" s="2"/>
      <c r="H606" s="2" t="s">
        <v>2119</v>
      </c>
    </row>
    <row r="607" customFormat="false" ht="15" hidden="false" customHeight="false" outlineLevel="0" collapsed="false">
      <c r="A607" s="2" t="s">
        <v>861</v>
      </c>
      <c r="B607" s="2" t="s">
        <v>860</v>
      </c>
      <c r="C607" s="2" t="s">
        <v>1759</v>
      </c>
      <c r="D607" s="2" t="s">
        <v>1758</v>
      </c>
      <c r="E607" s="2" t="s">
        <v>1757</v>
      </c>
      <c r="F607" s="2" t="s">
        <v>2400</v>
      </c>
      <c r="G607" s="2"/>
      <c r="H607" s="2" t="s">
        <v>2119</v>
      </c>
    </row>
    <row r="608" customFormat="false" ht="15" hidden="false" customHeight="false" outlineLevel="0" collapsed="false">
      <c r="A608" s="2" t="s">
        <v>861</v>
      </c>
      <c r="B608" s="2" t="s">
        <v>860</v>
      </c>
      <c r="C608" s="2" t="s">
        <v>1759</v>
      </c>
      <c r="D608" s="2" t="s">
        <v>1867</v>
      </c>
      <c r="E608" s="2" t="s">
        <v>1866</v>
      </c>
      <c r="F608" s="2" t="s">
        <v>2277</v>
      </c>
      <c r="G608" s="2"/>
      <c r="H608" s="2" t="s">
        <v>2119</v>
      </c>
    </row>
    <row r="609" customFormat="false" ht="15" hidden="false" customHeight="false" outlineLevel="0" collapsed="false">
      <c r="A609" s="2" t="s">
        <v>891</v>
      </c>
      <c r="B609" s="2" t="s">
        <v>890</v>
      </c>
      <c r="C609" s="2" t="s">
        <v>1759</v>
      </c>
      <c r="D609" s="2" t="s">
        <v>1777</v>
      </c>
      <c r="E609" s="2" t="s">
        <v>1776</v>
      </c>
      <c r="F609" s="2" t="s">
        <v>2189</v>
      </c>
      <c r="G609" s="2"/>
      <c r="H609" s="2" t="s">
        <v>2119</v>
      </c>
    </row>
    <row r="610" customFormat="false" ht="15" hidden="false" customHeight="false" outlineLevel="0" collapsed="false">
      <c r="A610" s="2" t="s">
        <v>891</v>
      </c>
      <c r="B610" s="2" t="s">
        <v>890</v>
      </c>
      <c r="C610" s="2" t="s">
        <v>1759</v>
      </c>
      <c r="D610" s="2" t="s">
        <v>1877</v>
      </c>
      <c r="E610" s="2" t="s">
        <v>1876</v>
      </c>
      <c r="F610" s="2" t="s">
        <v>2160</v>
      </c>
      <c r="G610" s="2"/>
      <c r="H610" s="2" t="s">
        <v>2119</v>
      </c>
    </row>
    <row r="611" customFormat="false" ht="15" hidden="false" customHeight="false" outlineLevel="0" collapsed="false">
      <c r="A611" s="2" t="s">
        <v>840</v>
      </c>
      <c r="B611" s="2" t="s">
        <v>839</v>
      </c>
      <c r="C611" s="2" t="s">
        <v>1759</v>
      </c>
      <c r="D611" s="2" t="s">
        <v>1867</v>
      </c>
      <c r="E611" s="2" t="s">
        <v>1866</v>
      </c>
      <c r="F611" s="2" t="s">
        <v>2198</v>
      </c>
      <c r="G611" s="2"/>
      <c r="H611" s="2" t="s">
        <v>2119</v>
      </c>
    </row>
    <row r="612" customFormat="false" ht="15" hidden="false" customHeight="false" outlineLevel="0" collapsed="false">
      <c r="A612" s="2" t="s">
        <v>908</v>
      </c>
      <c r="B612" s="2" t="s">
        <v>907</v>
      </c>
      <c r="C612" s="2" t="s">
        <v>1759</v>
      </c>
      <c r="D612" s="2" t="s">
        <v>1913</v>
      </c>
      <c r="E612" s="2" t="s">
        <v>1912</v>
      </c>
      <c r="F612" s="2" t="s">
        <v>2695</v>
      </c>
      <c r="G612" s="2"/>
      <c r="H612" s="2" t="s">
        <v>2119</v>
      </c>
    </row>
    <row r="613" customFormat="false" ht="15" hidden="false" customHeight="false" outlineLevel="0" collapsed="false">
      <c r="A613" s="2" t="s">
        <v>908</v>
      </c>
      <c r="B613" s="2" t="s">
        <v>907</v>
      </c>
      <c r="C613" s="2" t="s">
        <v>1759</v>
      </c>
      <c r="D613" s="2" t="s">
        <v>1867</v>
      </c>
      <c r="E613" s="2" t="s">
        <v>1866</v>
      </c>
      <c r="F613" s="2" t="s">
        <v>2696</v>
      </c>
      <c r="G613" s="2"/>
      <c r="H613" s="2" t="s">
        <v>2119</v>
      </c>
    </row>
    <row r="614" customFormat="false" ht="15" hidden="false" customHeight="false" outlineLevel="0" collapsed="false">
      <c r="A614" s="2" t="s">
        <v>887</v>
      </c>
      <c r="B614" s="2" t="s">
        <v>886</v>
      </c>
      <c r="C614" s="2" t="s">
        <v>1759</v>
      </c>
      <c r="D614" s="2" t="s">
        <v>1840</v>
      </c>
      <c r="E614" s="2" t="s">
        <v>1839</v>
      </c>
      <c r="F614" s="2" t="s">
        <v>2131</v>
      </c>
      <c r="G614" s="2" t="s">
        <v>2697</v>
      </c>
      <c r="H614" s="2" t="s">
        <v>2119</v>
      </c>
    </row>
    <row r="615" customFormat="false" ht="15" hidden="false" customHeight="false" outlineLevel="0" collapsed="false">
      <c r="A615" s="2" t="s">
        <v>887</v>
      </c>
      <c r="B615" s="2" t="s">
        <v>886</v>
      </c>
      <c r="C615" s="2" t="s">
        <v>1759</v>
      </c>
      <c r="D615" s="2" t="s">
        <v>1935</v>
      </c>
      <c r="E615" s="2" t="s">
        <v>1934</v>
      </c>
      <c r="F615" s="2" t="s">
        <v>2259</v>
      </c>
      <c r="G615" s="2"/>
      <c r="H615" s="2" t="s">
        <v>2119</v>
      </c>
    </row>
    <row r="616" customFormat="false" ht="15" hidden="false" customHeight="false" outlineLevel="0" collapsed="false">
      <c r="A616" s="2" t="s">
        <v>897</v>
      </c>
      <c r="B616" s="2" t="s">
        <v>896</v>
      </c>
      <c r="C616" s="2" t="s">
        <v>1759</v>
      </c>
      <c r="D616" s="2" t="s">
        <v>1913</v>
      </c>
      <c r="E616" s="2" t="s">
        <v>1912</v>
      </c>
      <c r="F616" s="2" t="s">
        <v>2594</v>
      </c>
      <c r="G616" s="2"/>
      <c r="H616" s="2" t="s">
        <v>2119</v>
      </c>
    </row>
    <row r="617" customFormat="false" ht="15" hidden="false" customHeight="false" outlineLevel="0" collapsed="false">
      <c r="A617" s="2" t="s">
        <v>894</v>
      </c>
      <c r="B617" s="2" t="s">
        <v>893</v>
      </c>
      <c r="C617" s="2" t="s">
        <v>1759</v>
      </c>
      <c r="D617" s="2" t="s">
        <v>1758</v>
      </c>
      <c r="E617" s="2" t="s">
        <v>1757</v>
      </c>
      <c r="F617" s="2" t="s">
        <v>2548</v>
      </c>
      <c r="G617" s="2"/>
      <c r="H617" s="2" t="s">
        <v>2119</v>
      </c>
    </row>
    <row r="618" customFormat="false" ht="15" hidden="false" customHeight="false" outlineLevel="0" collapsed="false">
      <c r="A618" s="2" t="s">
        <v>894</v>
      </c>
      <c r="B618" s="2" t="s">
        <v>893</v>
      </c>
      <c r="C618" s="2" t="s">
        <v>1759</v>
      </c>
      <c r="D618" s="2" t="s">
        <v>1867</v>
      </c>
      <c r="E618" s="2" t="s">
        <v>1866</v>
      </c>
      <c r="F618" s="2" t="s">
        <v>2276</v>
      </c>
      <c r="G618" s="2"/>
      <c r="H618" s="2" t="s">
        <v>2119</v>
      </c>
    </row>
    <row r="619" customFormat="false" ht="23.85" hidden="false" customHeight="false" outlineLevel="0" collapsed="false">
      <c r="A619" s="2" t="s">
        <v>1502</v>
      </c>
      <c r="B619" s="2" t="s">
        <v>1501</v>
      </c>
      <c r="C619" s="2" t="s">
        <v>1759</v>
      </c>
      <c r="D619" s="2" t="s">
        <v>1777</v>
      </c>
      <c r="E619" s="2" t="s">
        <v>1776</v>
      </c>
      <c r="F619" s="2" t="s">
        <v>2689</v>
      </c>
      <c r="G619" s="2"/>
      <c r="H619" s="2" t="s">
        <v>2119</v>
      </c>
    </row>
    <row r="620" customFormat="false" ht="15" hidden="false" customHeight="false" outlineLevel="0" collapsed="false">
      <c r="A620" s="2" t="s">
        <v>1488</v>
      </c>
      <c r="B620" s="2" t="s">
        <v>1487</v>
      </c>
      <c r="C620" s="2" t="s">
        <v>2136</v>
      </c>
      <c r="D620" s="2" t="s">
        <v>1966</v>
      </c>
      <c r="E620" s="2" t="s">
        <v>1965</v>
      </c>
      <c r="F620" s="2" t="s">
        <v>2218</v>
      </c>
      <c r="G620" s="2" t="s">
        <v>2698</v>
      </c>
      <c r="H620" s="2" t="s">
        <v>2137</v>
      </c>
    </row>
    <row r="621" customFormat="false" ht="15" hidden="false" customHeight="false" outlineLevel="0" collapsed="false">
      <c r="A621" s="2" t="s">
        <v>747</v>
      </c>
      <c r="B621" s="2" t="s">
        <v>746</v>
      </c>
      <c r="C621" s="2" t="s">
        <v>1759</v>
      </c>
      <c r="D621" s="2" t="s">
        <v>1913</v>
      </c>
      <c r="E621" s="2" t="s">
        <v>1912</v>
      </c>
      <c r="F621" s="2" t="s">
        <v>2699</v>
      </c>
      <c r="G621" s="2" t="s">
        <v>2700</v>
      </c>
      <c r="H621" s="2" t="s">
        <v>2119</v>
      </c>
    </row>
    <row r="622" customFormat="false" ht="15" hidden="false" customHeight="false" outlineLevel="0" collapsed="false">
      <c r="A622" s="2" t="s">
        <v>747</v>
      </c>
      <c r="B622" s="2" t="s">
        <v>746</v>
      </c>
      <c r="C622" s="2" t="s">
        <v>1759</v>
      </c>
      <c r="D622" s="2" t="s">
        <v>1758</v>
      </c>
      <c r="E622" s="2" t="s">
        <v>1757</v>
      </c>
      <c r="F622" s="2" t="s">
        <v>2402</v>
      </c>
      <c r="G622" s="2"/>
      <c r="H622" s="2" t="s">
        <v>2119</v>
      </c>
    </row>
    <row r="623" customFormat="false" ht="15" hidden="false" customHeight="false" outlineLevel="0" collapsed="false">
      <c r="A623" s="2" t="s">
        <v>747</v>
      </c>
      <c r="B623" s="2" t="s">
        <v>746</v>
      </c>
      <c r="C623" s="2" t="s">
        <v>1759</v>
      </c>
      <c r="D623" s="2" t="s">
        <v>1867</v>
      </c>
      <c r="E623" s="2" t="s">
        <v>1866</v>
      </c>
      <c r="F623" s="2" t="s">
        <v>2538</v>
      </c>
      <c r="G623" s="2"/>
      <c r="H623" s="2" t="s">
        <v>2119</v>
      </c>
    </row>
    <row r="624" customFormat="false" ht="15" hidden="false" customHeight="false" outlineLevel="0" collapsed="false">
      <c r="A624" s="2" t="s">
        <v>741</v>
      </c>
      <c r="B624" s="2" t="s">
        <v>740</v>
      </c>
      <c r="C624" s="2" t="s">
        <v>1759</v>
      </c>
      <c r="D624" s="2" t="s">
        <v>1758</v>
      </c>
      <c r="E624" s="2" t="s">
        <v>1757</v>
      </c>
      <c r="F624" s="2" t="s">
        <v>2144</v>
      </c>
      <c r="G624" s="2"/>
      <c r="H624" s="2" t="s">
        <v>2119</v>
      </c>
    </row>
    <row r="625" customFormat="false" ht="15" hidden="false" customHeight="false" outlineLevel="0" collapsed="false">
      <c r="A625" s="2" t="s">
        <v>741</v>
      </c>
      <c r="B625" s="2" t="s">
        <v>740</v>
      </c>
      <c r="C625" s="2" t="s">
        <v>1759</v>
      </c>
      <c r="D625" s="2" t="s">
        <v>1777</v>
      </c>
      <c r="E625" s="2" t="s">
        <v>1776</v>
      </c>
      <c r="F625" s="2" t="s">
        <v>2701</v>
      </c>
      <c r="G625" s="2"/>
      <c r="H625" s="2" t="s">
        <v>2119</v>
      </c>
    </row>
    <row r="626" customFormat="false" ht="15" hidden="false" customHeight="false" outlineLevel="0" collapsed="false">
      <c r="A626" s="2" t="s">
        <v>741</v>
      </c>
      <c r="B626" s="2" t="s">
        <v>740</v>
      </c>
      <c r="C626" s="2" t="s">
        <v>1759</v>
      </c>
      <c r="D626" s="2" t="s">
        <v>1867</v>
      </c>
      <c r="E626" s="2" t="s">
        <v>1866</v>
      </c>
      <c r="F626" s="2" t="s">
        <v>2239</v>
      </c>
      <c r="G626" s="2" t="s">
        <v>2702</v>
      </c>
      <c r="H626" s="2" t="s">
        <v>2119</v>
      </c>
    </row>
    <row r="627" customFormat="false" ht="15" hidden="false" customHeight="false" outlineLevel="0" collapsed="false">
      <c r="A627" s="2" t="s">
        <v>763</v>
      </c>
      <c r="B627" s="2" t="s">
        <v>762</v>
      </c>
      <c r="C627" s="2" t="s">
        <v>1759</v>
      </c>
      <c r="D627" s="2" t="s">
        <v>1913</v>
      </c>
      <c r="E627" s="2" t="s">
        <v>1912</v>
      </c>
      <c r="F627" s="2" t="s">
        <v>2703</v>
      </c>
      <c r="G627" s="2"/>
      <c r="H627" s="2" t="s">
        <v>2119</v>
      </c>
    </row>
    <row r="628" customFormat="false" ht="15" hidden="false" customHeight="false" outlineLevel="0" collapsed="false">
      <c r="A628" s="2" t="s">
        <v>770</v>
      </c>
      <c r="B628" s="2" t="s">
        <v>769</v>
      </c>
      <c r="C628" s="2" t="s">
        <v>1759</v>
      </c>
      <c r="D628" s="2" t="s">
        <v>1913</v>
      </c>
      <c r="E628" s="2" t="s">
        <v>1912</v>
      </c>
      <c r="F628" s="2" t="s">
        <v>2339</v>
      </c>
      <c r="G628" s="2"/>
      <c r="H628" s="2" t="s">
        <v>2119</v>
      </c>
    </row>
    <row r="629" customFormat="false" ht="15" hidden="false" customHeight="false" outlineLevel="0" collapsed="false">
      <c r="A629" s="2" t="s">
        <v>800</v>
      </c>
      <c r="B629" s="2" t="s">
        <v>799</v>
      </c>
      <c r="C629" s="2" t="s">
        <v>1759</v>
      </c>
      <c r="D629" s="2" t="s">
        <v>1966</v>
      </c>
      <c r="E629" s="2" t="s">
        <v>1965</v>
      </c>
      <c r="F629" s="2" t="s">
        <v>2704</v>
      </c>
      <c r="G629" s="2"/>
      <c r="H629" s="2" t="s">
        <v>2119</v>
      </c>
    </row>
    <row r="630" customFormat="false" ht="15" hidden="false" customHeight="false" outlineLevel="0" collapsed="false">
      <c r="A630" s="2" t="s">
        <v>811</v>
      </c>
      <c r="B630" s="2" t="s">
        <v>810</v>
      </c>
      <c r="C630" s="2" t="s">
        <v>1759</v>
      </c>
      <c r="D630" s="2" t="s">
        <v>1913</v>
      </c>
      <c r="E630" s="2" t="s">
        <v>1912</v>
      </c>
      <c r="F630" s="2" t="s">
        <v>2555</v>
      </c>
      <c r="G630" s="2"/>
      <c r="H630" s="2" t="s">
        <v>2119</v>
      </c>
    </row>
    <row r="631" customFormat="false" ht="15" hidden="false" customHeight="false" outlineLevel="0" collapsed="false">
      <c r="A631" s="2" t="s">
        <v>793</v>
      </c>
      <c r="B631" s="2" t="s">
        <v>792</v>
      </c>
      <c r="C631" s="2" t="s">
        <v>1759</v>
      </c>
      <c r="D631" s="2" t="s">
        <v>1913</v>
      </c>
      <c r="E631" s="2" t="s">
        <v>1912</v>
      </c>
      <c r="F631" s="2" t="s">
        <v>2705</v>
      </c>
      <c r="G631" s="2"/>
      <c r="H631" s="2" t="s">
        <v>2119</v>
      </c>
    </row>
    <row r="632" customFormat="false" ht="15" hidden="false" customHeight="false" outlineLevel="0" collapsed="false">
      <c r="A632" s="2" t="s">
        <v>815</v>
      </c>
      <c r="B632" s="2" t="s">
        <v>814</v>
      </c>
      <c r="C632" s="2" t="s">
        <v>1759</v>
      </c>
      <c r="D632" s="2" t="s">
        <v>1867</v>
      </c>
      <c r="E632" s="2" t="s">
        <v>1866</v>
      </c>
      <c r="F632" s="2" t="s">
        <v>2362</v>
      </c>
      <c r="G632" s="2"/>
      <c r="H632" s="2" t="s">
        <v>2119</v>
      </c>
    </row>
    <row r="633" customFormat="false" ht="15" hidden="false" customHeight="false" outlineLevel="0" collapsed="false">
      <c r="A633" s="2" t="s">
        <v>815</v>
      </c>
      <c r="B633" s="2" t="s">
        <v>814</v>
      </c>
      <c r="C633" s="2" t="s">
        <v>1759</v>
      </c>
      <c r="D633" s="2" t="s">
        <v>1913</v>
      </c>
      <c r="E633" s="2" t="s">
        <v>1912</v>
      </c>
      <c r="F633" s="2" t="s">
        <v>2706</v>
      </c>
      <c r="G633" s="2"/>
      <c r="H633" s="2" t="s">
        <v>2119</v>
      </c>
    </row>
    <row r="634" customFormat="false" ht="15" hidden="false" customHeight="false" outlineLevel="0" collapsed="false">
      <c r="A634" s="2" t="s">
        <v>815</v>
      </c>
      <c r="B634" s="2" t="s">
        <v>814</v>
      </c>
      <c r="C634" s="2" t="s">
        <v>1759</v>
      </c>
      <c r="D634" s="2" t="s">
        <v>1957</v>
      </c>
      <c r="E634" s="2" t="s">
        <v>1956</v>
      </c>
      <c r="F634" s="2" t="s">
        <v>2707</v>
      </c>
      <c r="G634" s="2"/>
      <c r="H634" s="2" t="s">
        <v>2119</v>
      </c>
    </row>
    <row r="635" customFormat="false" ht="15" hidden="false" customHeight="false" outlineLevel="0" collapsed="false">
      <c r="A635" s="2" t="s">
        <v>815</v>
      </c>
      <c r="B635" s="2" t="s">
        <v>814</v>
      </c>
      <c r="C635" s="2" t="s">
        <v>1759</v>
      </c>
      <c r="D635" s="2" t="s">
        <v>1877</v>
      </c>
      <c r="E635" s="2" t="s">
        <v>1876</v>
      </c>
      <c r="F635" s="2" t="s">
        <v>2186</v>
      </c>
      <c r="G635" s="2"/>
      <c r="H635" s="2" t="s">
        <v>2119</v>
      </c>
    </row>
    <row r="636" customFormat="false" ht="23.85" hidden="false" customHeight="false" outlineLevel="0" collapsed="false">
      <c r="A636" s="2" t="s">
        <v>705</v>
      </c>
      <c r="B636" s="2" t="s">
        <v>704</v>
      </c>
      <c r="C636" s="2" t="s">
        <v>1759</v>
      </c>
      <c r="D636" s="2" t="s">
        <v>1877</v>
      </c>
      <c r="E636" s="2" t="s">
        <v>1876</v>
      </c>
      <c r="F636" s="2" t="s">
        <v>2400</v>
      </c>
      <c r="G636" s="2"/>
      <c r="H636" s="2" t="s">
        <v>2119</v>
      </c>
    </row>
    <row r="637" customFormat="false" ht="15" hidden="false" customHeight="false" outlineLevel="0" collapsed="false">
      <c r="A637" s="2" t="s">
        <v>775</v>
      </c>
      <c r="B637" s="2" t="s">
        <v>774</v>
      </c>
      <c r="C637" s="2" t="s">
        <v>1759</v>
      </c>
      <c r="D637" s="2" t="s">
        <v>1823</v>
      </c>
      <c r="E637" s="2" t="s">
        <v>1822</v>
      </c>
      <c r="F637" s="2" t="s">
        <v>2253</v>
      </c>
      <c r="G637" s="2"/>
      <c r="H637" s="2" t="s">
        <v>2119</v>
      </c>
    </row>
    <row r="638" customFormat="false" ht="15" hidden="false" customHeight="false" outlineLevel="0" collapsed="false">
      <c r="A638" s="2" t="s">
        <v>717</v>
      </c>
      <c r="B638" s="2" t="s">
        <v>716</v>
      </c>
      <c r="C638" s="2" t="s">
        <v>1759</v>
      </c>
      <c r="D638" s="2" t="s">
        <v>1867</v>
      </c>
      <c r="E638" s="2" t="s">
        <v>1866</v>
      </c>
      <c r="F638" s="2" t="s">
        <v>2144</v>
      </c>
      <c r="G638" s="2"/>
      <c r="H638" s="2" t="s">
        <v>2119</v>
      </c>
    </row>
    <row r="639" customFormat="false" ht="15" hidden="false" customHeight="false" outlineLevel="0" collapsed="false">
      <c r="A639" s="2" t="s">
        <v>754</v>
      </c>
      <c r="B639" s="2" t="s">
        <v>753</v>
      </c>
      <c r="C639" s="2" t="s">
        <v>1759</v>
      </c>
      <c r="D639" s="2" t="s">
        <v>1872</v>
      </c>
      <c r="E639" s="2" t="s">
        <v>1871</v>
      </c>
      <c r="F639" s="2" t="s">
        <v>2131</v>
      </c>
      <c r="G639" s="2" t="s">
        <v>2708</v>
      </c>
      <c r="H639" s="2" t="s">
        <v>2119</v>
      </c>
    </row>
    <row r="640" customFormat="false" ht="15" hidden="false" customHeight="false" outlineLevel="0" collapsed="false">
      <c r="A640" s="2" t="s">
        <v>725</v>
      </c>
      <c r="B640" s="2" t="s">
        <v>724</v>
      </c>
      <c r="C640" s="2" t="s">
        <v>1759</v>
      </c>
      <c r="D640" s="2" t="s">
        <v>1872</v>
      </c>
      <c r="E640" s="2" t="s">
        <v>1871</v>
      </c>
      <c r="F640" s="2" t="s">
        <v>2253</v>
      </c>
      <c r="G640" s="2"/>
      <c r="H640" s="2" t="s">
        <v>2119</v>
      </c>
    </row>
    <row r="641" customFormat="false" ht="15" hidden="false" customHeight="false" outlineLevel="0" collapsed="false">
      <c r="A641" s="2" t="s">
        <v>1450</v>
      </c>
      <c r="B641" s="2" t="s">
        <v>1449</v>
      </c>
      <c r="C641" s="2" t="s">
        <v>1759</v>
      </c>
      <c r="D641" s="2" t="s">
        <v>1877</v>
      </c>
      <c r="E641" s="2" t="s">
        <v>1876</v>
      </c>
      <c r="F641" s="2" t="s">
        <v>2695</v>
      </c>
      <c r="G641" s="2" t="s">
        <v>2709</v>
      </c>
      <c r="H641" s="2" t="s">
        <v>2119</v>
      </c>
    </row>
    <row r="642" customFormat="false" ht="15" hidden="false" customHeight="false" outlineLevel="0" collapsed="false">
      <c r="A642" s="2" t="s">
        <v>1450</v>
      </c>
      <c r="B642" s="2" t="s">
        <v>1449</v>
      </c>
      <c r="C642" s="2" t="s">
        <v>1759</v>
      </c>
      <c r="D642" s="2" t="s">
        <v>1867</v>
      </c>
      <c r="E642" s="2" t="s">
        <v>1866</v>
      </c>
      <c r="F642" s="2" t="s">
        <v>2666</v>
      </c>
      <c r="G642" s="2"/>
      <c r="H642" s="2" t="s">
        <v>2119</v>
      </c>
    </row>
    <row r="643" customFormat="false" ht="15" hidden="false" customHeight="false" outlineLevel="0" collapsed="false">
      <c r="A643" s="2" t="s">
        <v>1450</v>
      </c>
      <c r="B643" s="2" t="s">
        <v>1449</v>
      </c>
      <c r="C643" s="2" t="s">
        <v>1759</v>
      </c>
      <c r="D643" s="2" t="s">
        <v>1957</v>
      </c>
      <c r="E643" s="2" t="s">
        <v>1956</v>
      </c>
      <c r="F643" s="2" t="s">
        <v>2710</v>
      </c>
      <c r="G643" s="2"/>
      <c r="H643" s="2" t="s">
        <v>2119</v>
      </c>
    </row>
    <row r="644" customFormat="false" ht="15" hidden="false" customHeight="false" outlineLevel="0" collapsed="false">
      <c r="A644" s="2" t="s">
        <v>1445</v>
      </c>
      <c r="B644" s="2" t="s">
        <v>1444</v>
      </c>
      <c r="C644" s="2" t="s">
        <v>1759</v>
      </c>
      <c r="D644" s="2" t="s">
        <v>1867</v>
      </c>
      <c r="E644" s="2" t="s">
        <v>1866</v>
      </c>
      <c r="F644" s="2" t="s">
        <v>2711</v>
      </c>
      <c r="G644" s="2"/>
      <c r="H644" s="2" t="s">
        <v>2119</v>
      </c>
    </row>
    <row r="645" customFormat="false" ht="15" hidden="false" customHeight="false" outlineLevel="0" collapsed="false">
      <c r="A645" s="2" t="s">
        <v>1421</v>
      </c>
      <c r="B645" s="2" t="s">
        <v>1420</v>
      </c>
      <c r="C645" s="2" t="s">
        <v>1759</v>
      </c>
      <c r="D645" s="2" t="s">
        <v>1758</v>
      </c>
      <c r="E645" s="2" t="s">
        <v>1757</v>
      </c>
      <c r="F645" s="2" t="s">
        <v>2331</v>
      </c>
      <c r="G645" s="2" t="s">
        <v>2712</v>
      </c>
      <c r="H645" s="2" t="s">
        <v>2119</v>
      </c>
    </row>
    <row r="646" customFormat="false" ht="15" hidden="false" customHeight="false" outlineLevel="0" collapsed="false">
      <c r="A646" s="2" t="s">
        <v>1421</v>
      </c>
      <c r="B646" s="2" t="s">
        <v>1420</v>
      </c>
      <c r="C646" s="2" t="s">
        <v>1759</v>
      </c>
      <c r="D646" s="2" t="s">
        <v>1957</v>
      </c>
      <c r="E646" s="2" t="s">
        <v>1956</v>
      </c>
      <c r="F646" s="2" t="s">
        <v>2160</v>
      </c>
      <c r="G646" s="2"/>
      <c r="H646" s="2" t="s">
        <v>2119</v>
      </c>
    </row>
    <row r="647" customFormat="false" ht="15" hidden="false" customHeight="false" outlineLevel="0" collapsed="false">
      <c r="A647" s="2" t="s">
        <v>1534</v>
      </c>
      <c r="B647" s="2" t="s">
        <v>1533</v>
      </c>
      <c r="C647" s="2" t="s">
        <v>1759</v>
      </c>
      <c r="D647" s="2" t="s">
        <v>1877</v>
      </c>
      <c r="E647" s="2" t="s">
        <v>1876</v>
      </c>
      <c r="F647" s="2" t="s">
        <v>2364</v>
      </c>
      <c r="G647" s="2"/>
      <c r="H647" s="2" t="s">
        <v>2119</v>
      </c>
    </row>
    <row r="648" customFormat="false" ht="15" hidden="false" customHeight="false" outlineLevel="0" collapsed="false">
      <c r="A648" s="2" t="s">
        <v>1534</v>
      </c>
      <c r="B648" s="2" t="s">
        <v>1533</v>
      </c>
      <c r="C648" s="2" t="s">
        <v>1759</v>
      </c>
      <c r="D648" s="2" t="s">
        <v>1867</v>
      </c>
      <c r="E648" s="2" t="s">
        <v>1866</v>
      </c>
      <c r="F648" s="2" t="s">
        <v>2276</v>
      </c>
      <c r="G648" s="2"/>
      <c r="H648" s="2" t="s">
        <v>2119</v>
      </c>
    </row>
    <row r="649" customFormat="false" ht="15" hidden="false" customHeight="false" outlineLevel="0" collapsed="false">
      <c r="A649" s="2" t="s">
        <v>1554</v>
      </c>
      <c r="B649" s="2" t="s">
        <v>1553</v>
      </c>
      <c r="C649" s="2" t="s">
        <v>1759</v>
      </c>
      <c r="D649" s="2" t="s">
        <v>1957</v>
      </c>
      <c r="E649" s="2" t="s">
        <v>1956</v>
      </c>
      <c r="F649" s="2" t="s">
        <v>2293</v>
      </c>
      <c r="G649" s="2"/>
      <c r="H649" s="2" t="s">
        <v>2119</v>
      </c>
    </row>
    <row r="650" customFormat="false" ht="15" hidden="false" customHeight="false" outlineLevel="0" collapsed="false">
      <c r="A650" s="2" t="s">
        <v>1395</v>
      </c>
      <c r="B650" s="2" t="s">
        <v>1394</v>
      </c>
      <c r="C650" s="2" t="s">
        <v>1759</v>
      </c>
      <c r="D650" s="2" t="s">
        <v>1840</v>
      </c>
      <c r="E650" s="2" t="s">
        <v>1839</v>
      </c>
      <c r="F650" s="2" t="s">
        <v>2120</v>
      </c>
      <c r="G650" s="2"/>
      <c r="H650" s="2" t="s">
        <v>2119</v>
      </c>
    </row>
    <row r="651" customFormat="false" ht="15" hidden="false" customHeight="false" outlineLevel="0" collapsed="false">
      <c r="A651" s="2" t="s">
        <v>1395</v>
      </c>
      <c r="B651" s="2" t="s">
        <v>1394</v>
      </c>
      <c r="C651" s="2" t="s">
        <v>1759</v>
      </c>
      <c r="D651" s="2" t="s">
        <v>1935</v>
      </c>
      <c r="E651" s="2" t="s">
        <v>1934</v>
      </c>
      <c r="F651" s="2" t="s">
        <v>2189</v>
      </c>
      <c r="G651" s="2"/>
      <c r="H651" s="2" t="s">
        <v>2119</v>
      </c>
    </row>
    <row r="652" customFormat="false" ht="15" hidden="false" customHeight="false" outlineLevel="0" collapsed="false">
      <c r="A652" s="2" t="s">
        <v>1665</v>
      </c>
      <c r="B652" s="2" t="s">
        <v>1664</v>
      </c>
      <c r="C652" s="2" t="s">
        <v>1759</v>
      </c>
      <c r="D652" s="2" t="s">
        <v>1996</v>
      </c>
      <c r="E652" s="2" t="s">
        <v>1995</v>
      </c>
      <c r="F652" s="2" t="s">
        <v>2713</v>
      </c>
      <c r="G652" s="2"/>
      <c r="H652" s="2" t="s">
        <v>2119</v>
      </c>
    </row>
    <row r="653" customFormat="false" ht="15" hidden="false" customHeight="false" outlineLevel="0" collapsed="false">
      <c r="A653" s="2" t="s">
        <v>1608</v>
      </c>
      <c r="B653" s="2" t="s">
        <v>1607</v>
      </c>
      <c r="C653" s="2" t="s">
        <v>1759</v>
      </c>
      <c r="D653" s="2" t="s">
        <v>1992</v>
      </c>
      <c r="E653" s="2" t="s">
        <v>1991</v>
      </c>
      <c r="F653" s="2" t="s">
        <v>2276</v>
      </c>
      <c r="G653" s="2"/>
      <c r="H653" s="2" t="s">
        <v>2119</v>
      </c>
    </row>
    <row r="654" customFormat="false" ht="23.85" hidden="false" customHeight="false" outlineLevel="0" collapsed="false">
      <c r="A654" s="2" t="s">
        <v>1430</v>
      </c>
      <c r="B654" s="2" t="s">
        <v>1429</v>
      </c>
      <c r="C654" s="2" t="s">
        <v>1759</v>
      </c>
      <c r="D654" s="2" t="s">
        <v>1913</v>
      </c>
      <c r="E654" s="2" t="s">
        <v>1912</v>
      </c>
      <c r="F654" s="2" t="s">
        <v>2189</v>
      </c>
      <c r="G654" s="2"/>
      <c r="H654" s="2" t="s">
        <v>2119</v>
      </c>
    </row>
    <row r="655" customFormat="false" ht="15" hidden="false" customHeight="false" outlineLevel="0" collapsed="false">
      <c r="A655" s="2" t="s">
        <v>1456</v>
      </c>
      <c r="B655" s="2" t="s">
        <v>1455</v>
      </c>
      <c r="C655" s="2" t="s">
        <v>1759</v>
      </c>
      <c r="D655" s="2" t="s">
        <v>1867</v>
      </c>
      <c r="E655" s="2" t="s">
        <v>1866</v>
      </c>
      <c r="F655" s="2" t="s">
        <v>2218</v>
      </c>
      <c r="G655" s="2"/>
      <c r="H655" s="2" t="s">
        <v>2119</v>
      </c>
    </row>
    <row r="656" customFormat="false" ht="15" hidden="false" customHeight="false" outlineLevel="0" collapsed="false">
      <c r="A656" s="2" t="s">
        <v>1456</v>
      </c>
      <c r="B656" s="2" t="s">
        <v>1455</v>
      </c>
      <c r="C656" s="2" t="s">
        <v>1759</v>
      </c>
      <c r="D656" s="2" t="s">
        <v>1957</v>
      </c>
      <c r="E656" s="2" t="s">
        <v>1956</v>
      </c>
      <c r="F656" s="2" t="s">
        <v>2714</v>
      </c>
      <c r="G656" s="2"/>
      <c r="H656" s="2" t="s">
        <v>2119</v>
      </c>
    </row>
    <row r="657" customFormat="false" ht="15" hidden="false" customHeight="false" outlineLevel="0" collapsed="false">
      <c r="A657" s="2" t="s">
        <v>1416</v>
      </c>
      <c r="B657" s="2" t="s">
        <v>1415</v>
      </c>
      <c r="C657" s="2" t="s">
        <v>1759</v>
      </c>
      <c r="D657" s="2" t="s">
        <v>1935</v>
      </c>
      <c r="E657" s="2" t="s">
        <v>1934</v>
      </c>
      <c r="F657" s="2" t="s">
        <v>2144</v>
      </c>
      <c r="G657" s="2" t="s">
        <v>2715</v>
      </c>
      <c r="H657" s="2" t="s">
        <v>2119</v>
      </c>
    </row>
    <row r="658" customFormat="false" ht="15" hidden="false" customHeight="false" outlineLevel="0" collapsed="false">
      <c r="A658" s="2" t="s">
        <v>1400</v>
      </c>
      <c r="B658" s="2" t="s">
        <v>1399</v>
      </c>
      <c r="C658" s="2" t="s">
        <v>1759</v>
      </c>
      <c r="D658" s="2" t="s">
        <v>1813</v>
      </c>
      <c r="E658" s="2" t="s">
        <v>1812</v>
      </c>
      <c r="F658" s="2" t="s">
        <v>2716</v>
      </c>
      <c r="G658" s="2"/>
      <c r="H658" s="2" t="s">
        <v>2119</v>
      </c>
    </row>
    <row r="659" customFormat="false" ht="15" hidden="false" customHeight="false" outlineLevel="0" collapsed="false">
      <c r="A659" s="2" t="s">
        <v>1400</v>
      </c>
      <c r="B659" s="2" t="s">
        <v>1399</v>
      </c>
      <c r="C659" s="2" t="s">
        <v>1759</v>
      </c>
      <c r="D659" s="2" t="s">
        <v>1758</v>
      </c>
      <c r="E659" s="2" t="s">
        <v>1757</v>
      </c>
      <c r="F659" s="2" t="s">
        <v>2717</v>
      </c>
      <c r="G659" s="2"/>
      <c r="H659" s="2" t="s">
        <v>2119</v>
      </c>
    </row>
    <row r="660" customFormat="false" ht="15" hidden="false" customHeight="false" outlineLevel="0" collapsed="false">
      <c r="A660" s="2" t="s">
        <v>1400</v>
      </c>
      <c r="B660" s="2" t="s">
        <v>1399</v>
      </c>
      <c r="C660" s="2" t="s">
        <v>1759</v>
      </c>
      <c r="D660" s="2" t="s">
        <v>1867</v>
      </c>
      <c r="E660" s="2" t="s">
        <v>1866</v>
      </c>
      <c r="F660" s="2" t="s">
        <v>2704</v>
      </c>
      <c r="G660" s="2"/>
      <c r="H660" s="2" t="s">
        <v>2119</v>
      </c>
    </row>
    <row r="661" customFormat="false" ht="15" hidden="false" customHeight="false" outlineLevel="0" collapsed="false">
      <c r="A661" s="2" t="s">
        <v>1411</v>
      </c>
      <c r="B661" s="2" t="s">
        <v>1410</v>
      </c>
      <c r="C661" s="2" t="s">
        <v>1759</v>
      </c>
      <c r="D661" s="2" t="s">
        <v>1813</v>
      </c>
      <c r="E661" s="2" t="s">
        <v>1812</v>
      </c>
      <c r="F661" s="2" t="s">
        <v>2718</v>
      </c>
      <c r="G661" s="2"/>
      <c r="H661" s="2" t="s">
        <v>2119</v>
      </c>
    </row>
    <row r="662" customFormat="false" ht="15" hidden="false" customHeight="false" outlineLevel="0" collapsed="false">
      <c r="A662" s="2" t="s">
        <v>1388</v>
      </c>
      <c r="B662" s="2" t="s">
        <v>1387</v>
      </c>
      <c r="C662" s="2" t="s">
        <v>1759</v>
      </c>
      <c r="D662" s="2" t="s">
        <v>1813</v>
      </c>
      <c r="E662" s="2" t="s">
        <v>1812</v>
      </c>
      <c r="F662" s="2" t="s">
        <v>2114</v>
      </c>
      <c r="G662" s="2"/>
      <c r="H662" s="2" t="s">
        <v>2119</v>
      </c>
    </row>
    <row r="663" customFormat="false" ht="15" hidden="false" customHeight="false" outlineLevel="0" collapsed="false">
      <c r="A663" s="2" t="s">
        <v>1435</v>
      </c>
      <c r="B663" s="2" t="s">
        <v>1434</v>
      </c>
      <c r="C663" s="2" t="s">
        <v>1759</v>
      </c>
      <c r="D663" s="2" t="s">
        <v>1877</v>
      </c>
      <c r="E663" s="2" t="s">
        <v>1876</v>
      </c>
      <c r="F663" s="2" t="s">
        <v>2719</v>
      </c>
      <c r="G663" s="2"/>
      <c r="H663" s="2" t="s">
        <v>2119</v>
      </c>
    </row>
    <row r="664" customFormat="false" ht="15" hidden="false" customHeight="false" outlineLevel="0" collapsed="false">
      <c r="A664" s="2" t="s">
        <v>1813</v>
      </c>
      <c r="B664" s="2" t="s">
        <v>1812</v>
      </c>
      <c r="C664" s="2" t="s">
        <v>2146</v>
      </c>
      <c r="D664" s="2" t="s">
        <v>1913</v>
      </c>
      <c r="E664" s="2" t="s">
        <v>1912</v>
      </c>
      <c r="F664" s="2" t="s">
        <v>2431</v>
      </c>
      <c r="G664" s="2" t="s">
        <v>2720</v>
      </c>
      <c r="H664" s="2" t="s">
        <v>2119</v>
      </c>
    </row>
    <row r="665" customFormat="false" ht="15" hidden="false" customHeight="false" outlineLevel="0" collapsed="false">
      <c r="A665" s="2" t="s">
        <v>1300</v>
      </c>
      <c r="B665" s="2" t="s">
        <v>1299</v>
      </c>
      <c r="C665" s="2" t="s">
        <v>1759</v>
      </c>
      <c r="D665" s="2" t="s">
        <v>1758</v>
      </c>
      <c r="E665" s="2" t="s">
        <v>1757</v>
      </c>
      <c r="F665" s="2" t="s">
        <v>2721</v>
      </c>
      <c r="G665" s="2"/>
      <c r="H665" s="2" t="s">
        <v>2119</v>
      </c>
    </row>
    <row r="666" customFormat="false" ht="15" hidden="false" customHeight="false" outlineLevel="0" collapsed="false">
      <c r="A666" s="2" t="s">
        <v>1307</v>
      </c>
      <c r="B666" s="2" t="s">
        <v>1306</v>
      </c>
      <c r="C666" s="2" t="s">
        <v>1759</v>
      </c>
      <c r="D666" s="2" t="s">
        <v>1877</v>
      </c>
      <c r="E666" s="2" t="s">
        <v>1876</v>
      </c>
      <c r="F666" s="2" t="s">
        <v>2606</v>
      </c>
      <c r="G666" s="2"/>
      <c r="H666" s="2" t="s">
        <v>2119</v>
      </c>
    </row>
    <row r="667" customFormat="false" ht="15" hidden="false" customHeight="false" outlineLevel="0" collapsed="false">
      <c r="A667" s="2" t="s">
        <v>1344</v>
      </c>
      <c r="B667" s="2" t="s">
        <v>1343</v>
      </c>
      <c r="C667" s="2" t="s">
        <v>1759</v>
      </c>
      <c r="D667" s="2" t="s">
        <v>1867</v>
      </c>
      <c r="E667" s="2" t="s">
        <v>1866</v>
      </c>
      <c r="F667" s="2" t="s">
        <v>2722</v>
      </c>
      <c r="G667" s="2"/>
      <c r="H667" s="2" t="s">
        <v>2119</v>
      </c>
    </row>
    <row r="668" customFormat="false" ht="15" hidden="false" customHeight="false" outlineLevel="0" collapsed="false">
      <c r="A668" s="2" t="s">
        <v>1340</v>
      </c>
      <c r="B668" s="2" t="s">
        <v>1339</v>
      </c>
      <c r="C668" s="2" t="s">
        <v>1759</v>
      </c>
      <c r="D668" s="2" t="s">
        <v>1867</v>
      </c>
      <c r="E668" s="2" t="s">
        <v>1866</v>
      </c>
      <c r="F668" s="2" t="s">
        <v>2723</v>
      </c>
      <c r="G668" s="2"/>
      <c r="H668" s="2" t="s">
        <v>2119</v>
      </c>
    </row>
    <row r="669" customFormat="false" ht="15" hidden="false" customHeight="false" outlineLevel="0" collapsed="false">
      <c r="A669" s="2" t="s">
        <v>1361</v>
      </c>
      <c r="B669" s="2" t="s">
        <v>1360</v>
      </c>
      <c r="C669" s="2" t="s">
        <v>1759</v>
      </c>
      <c r="D669" s="2" t="s">
        <v>1777</v>
      </c>
      <c r="E669" s="2" t="s">
        <v>1776</v>
      </c>
      <c r="F669" s="2" t="s">
        <v>2422</v>
      </c>
      <c r="G669" s="2"/>
      <c r="H669" s="2" t="s">
        <v>2119</v>
      </c>
    </row>
    <row r="670" customFormat="false" ht="15" hidden="false" customHeight="false" outlineLevel="0" collapsed="false">
      <c r="A670" s="2" t="s">
        <v>1324</v>
      </c>
      <c r="B670" s="2" t="s">
        <v>1323</v>
      </c>
      <c r="C670" s="2" t="s">
        <v>1759</v>
      </c>
      <c r="D670" s="2" t="s">
        <v>1877</v>
      </c>
      <c r="E670" s="2" t="s">
        <v>1876</v>
      </c>
      <c r="F670" s="2" t="s">
        <v>2724</v>
      </c>
      <c r="G670" s="2" t="s">
        <v>2725</v>
      </c>
      <c r="H670" s="2" t="s">
        <v>2119</v>
      </c>
    </row>
    <row r="671" customFormat="false" ht="15" hidden="false" customHeight="false" outlineLevel="0" collapsed="false">
      <c r="A671" s="2" t="s">
        <v>1267</v>
      </c>
      <c r="B671" s="2" t="s">
        <v>1266</v>
      </c>
      <c r="C671" s="2" t="s">
        <v>1759</v>
      </c>
      <c r="D671" s="2" t="s">
        <v>1867</v>
      </c>
      <c r="E671" s="2" t="s">
        <v>1866</v>
      </c>
      <c r="F671" s="2" t="s">
        <v>2120</v>
      </c>
      <c r="G671" s="2"/>
      <c r="H671" s="2" t="s">
        <v>2119</v>
      </c>
    </row>
    <row r="672" customFormat="false" ht="15" hidden="false" customHeight="false" outlineLevel="0" collapsed="false">
      <c r="A672" s="2" t="s">
        <v>1267</v>
      </c>
      <c r="B672" s="2" t="s">
        <v>1266</v>
      </c>
      <c r="C672" s="2" t="s">
        <v>1759</v>
      </c>
      <c r="D672" s="2" t="s">
        <v>1758</v>
      </c>
      <c r="E672" s="2" t="s">
        <v>1757</v>
      </c>
      <c r="F672" s="2" t="s">
        <v>2131</v>
      </c>
      <c r="G672" s="2" t="s">
        <v>2726</v>
      </c>
      <c r="H672" s="2" t="s">
        <v>2119</v>
      </c>
    </row>
    <row r="673" customFormat="false" ht="15" hidden="false" customHeight="false" outlineLevel="0" collapsed="false">
      <c r="A673" s="2" t="s">
        <v>1312</v>
      </c>
      <c r="B673" s="2" t="s">
        <v>1311</v>
      </c>
      <c r="C673" s="2" t="s">
        <v>1759</v>
      </c>
      <c r="D673" s="2" t="s">
        <v>1777</v>
      </c>
      <c r="E673" s="2" t="s">
        <v>1776</v>
      </c>
      <c r="F673" s="2" t="s">
        <v>2422</v>
      </c>
      <c r="G673" s="2"/>
      <c r="H673" s="2" t="s">
        <v>2119</v>
      </c>
    </row>
    <row r="674" customFormat="false" ht="15" hidden="false" customHeight="false" outlineLevel="0" collapsed="false">
      <c r="A674" s="2" t="s">
        <v>1260</v>
      </c>
      <c r="B674" s="2" t="s">
        <v>1259</v>
      </c>
      <c r="C674" s="2" t="s">
        <v>1759</v>
      </c>
      <c r="D674" s="2" t="s">
        <v>1823</v>
      </c>
      <c r="E674" s="2" t="s">
        <v>1822</v>
      </c>
      <c r="F674" s="2" t="s">
        <v>2131</v>
      </c>
      <c r="G674" s="2"/>
      <c r="H674" s="2" t="s">
        <v>2119</v>
      </c>
    </row>
    <row r="675" customFormat="false" ht="15" hidden="false" customHeight="false" outlineLevel="0" collapsed="false">
      <c r="A675" s="2" t="s">
        <v>1260</v>
      </c>
      <c r="B675" s="2" t="s">
        <v>1259</v>
      </c>
      <c r="C675" s="2" t="s">
        <v>1759</v>
      </c>
      <c r="D675" s="2" t="s">
        <v>1777</v>
      </c>
      <c r="E675" s="2" t="s">
        <v>1776</v>
      </c>
      <c r="F675" s="2" t="s">
        <v>2727</v>
      </c>
      <c r="G675" s="2"/>
      <c r="H675" s="2" t="s">
        <v>2119</v>
      </c>
    </row>
    <row r="676" customFormat="false" ht="15" hidden="false" customHeight="false" outlineLevel="0" collapsed="false">
      <c r="A676" s="2" t="s">
        <v>1260</v>
      </c>
      <c r="B676" s="2" t="s">
        <v>1259</v>
      </c>
      <c r="C676" s="2" t="s">
        <v>1759</v>
      </c>
      <c r="D676" s="2" t="s">
        <v>1867</v>
      </c>
      <c r="E676" s="2" t="s">
        <v>1866</v>
      </c>
      <c r="F676" s="2" t="s">
        <v>2538</v>
      </c>
      <c r="G676" s="2"/>
      <c r="H676" s="2" t="s">
        <v>2119</v>
      </c>
    </row>
    <row r="677" customFormat="false" ht="15" hidden="false" customHeight="false" outlineLevel="0" collapsed="false">
      <c r="A677" s="2" t="s">
        <v>1371</v>
      </c>
      <c r="B677" s="2" t="s">
        <v>1370</v>
      </c>
      <c r="C677" s="2" t="s">
        <v>1759</v>
      </c>
      <c r="D677" s="2" t="s">
        <v>1777</v>
      </c>
      <c r="E677" s="2" t="s">
        <v>1776</v>
      </c>
      <c r="F677" s="2" t="s">
        <v>2431</v>
      </c>
      <c r="G677" s="2"/>
      <c r="H677" s="2" t="s">
        <v>2119</v>
      </c>
    </row>
    <row r="678" customFormat="false" ht="15" hidden="false" customHeight="false" outlineLevel="0" collapsed="false">
      <c r="A678" s="2" t="s">
        <v>1371</v>
      </c>
      <c r="B678" s="2" t="s">
        <v>1370</v>
      </c>
      <c r="C678" s="2" t="s">
        <v>1759</v>
      </c>
      <c r="D678" s="2" t="s">
        <v>1867</v>
      </c>
      <c r="E678" s="2" t="s">
        <v>1866</v>
      </c>
      <c r="F678" s="2" t="s">
        <v>2655</v>
      </c>
      <c r="G678" s="2"/>
      <c r="H678" s="2" t="s">
        <v>2119</v>
      </c>
    </row>
    <row r="679" customFormat="false" ht="15" hidden="false" customHeight="false" outlineLevel="0" collapsed="false">
      <c r="A679" s="2" t="s">
        <v>1383</v>
      </c>
      <c r="B679" s="2" t="s">
        <v>1382</v>
      </c>
      <c r="C679" s="2" t="s">
        <v>1759</v>
      </c>
      <c r="D679" s="2" t="s">
        <v>1823</v>
      </c>
      <c r="E679" s="2" t="s">
        <v>1822</v>
      </c>
      <c r="F679" s="2" t="s">
        <v>2728</v>
      </c>
      <c r="G679" s="2"/>
      <c r="H679" s="2" t="s">
        <v>2119</v>
      </c>
    </row>
    <row r="680" customFormat="false" ht="15" hidden="false" customHeight="false" outlineLevel="0" collapsed="false">
      <c r="A680" s="2" t="s">
        <v>1383</v>
      </c>
      <c r="B680" s="2" t="s">
        <v>1382</v>
      </c>
      <c r="C680" s="2" t="s">
        <v>1759</v>
      </c>
      <c r="D680" s="2" t="s">
        <v>1867</v>
      </c>
      <c r="E680" s="2" t="s">
        <v>1866</v>
      </c>
      <c r="F680" s="2" t="s">
        <v>2729</v>
      </c>
      <c r="G680" s="2"/>
      <c r="H680" s="2" t="s">
        <v>2119</v>
      </c>
    </row>
    <row r="681" customFormat="false" ht="15" hidden="false" customHeight="false" outlineLevel="0" collapsed="false">
      <c r="A681" s="2" t="s">
        <v>1366</v>
      </c>
      <c r="B681" s="2" t="s">
        <v>1365</v>
      </c>
      <c r="C681" s="2" t="s">
        <v>1759</v>
      </c>
      <c r="D681" s="2" t="s">
        <v>1777</v>
      </c>
      <c r="E681" s="2" t="s">
        <v>1776</v>
      </c>
      <c r="F681" s="2" t="s">
        <v>2277</v>
      </c>
      <c r="G681" s="2"/>
      <c r="H681" s="2" t="s">
        <v>2119</v>
      </c>
    </row>
    <row r="682" customFormat="false" ht="15" hidden="false" customHeight="false" outlineLevel="0" collapsed="false">
      <c r="A682" s="2" t="s">
        <v>1255</v>
      </c>
      <c r="B682" s="2" t="s">
        <v>1254</v>
      </c>
      <c r="C682" s="2" t="s">
        <v>1759</v>
      </c>
      <c r="D682" s="2" t="s">
        <v>1877</v>
      </c>
      <c r="E682" s="2" t="s">
        <v>1876</v>
      </c>
      <c r="F682" s="2" t="s">
        <v>2704</v>
      </c>
      <c r="G682" s="2" t="s">
        <v>2667</v>
      </c>
      <c r="H682" s="2" t="s">
        <v>2119</v>
      </c>
    </row>
    <row r="683" customFormat="false" ht="15" hidden="false" customHeight="false" outlineLevel="0" collapsed="false">
      <c r="A683" s="2" t="s">
        <v>1335</v>
      </c>
      <c r="B683" s="2" t="s">
        <v>1334</v>
      </c>
      <c r="C683" s="2" t="s">
        <v>1759</v>
      </c>
      <c r="D683" s="2" t="s">
        <v>1867</v>
      </c>
      <c r="E683" s="2" t="s">
        <v>1866</v>
      </c>
      <c r="F683" s="2" t="s">
        <v>2730</v>
      </c>
      <c r="G683" s="2"/>
      <c r="H683" s="2" t="s">
        <v>2119</v>
      </c>
    </row>
    <row r="684" customFormat="false" ht="15" hidden="false" customHeight="false" outlineLevel="0" collapsed="false">
      <c r="A684" s="2" t="s">
        <v>1350</v>
      </c>
      <c r="B684" s="2" t="s">
        <v>1349</v>
      </c>
      <c r="C684" s="2" t="s">
        <v>1759</v>
      </c>
      <c r="D684" s="2" t="s">
        <v>1913</v>
      </c>
      <c r="E684" s="2" t="s">
        <v>1912</v>
      </c>
      <c r="F684" s="2" t="s">
        <v>2326</v>
      </c>
      <c r="G684" s="2"/>
      <c r="H684" s="2" t="s">
        <v>2119</v>
      </c>
    </row>
    <row r="685" customFormat="false" ht="15" hidden="false" customHeight="false" outlineLevel="0" collapsed="false">
      <c r="A685" s="2" t="s">
        <v>1277</v>
      </c>
      <c r="B685" s="2" t="s">
        <v>1276</v>
      </c>
      <c r="C685" s="2" t="s">
        <v>1759</v>
      </c>
      <c r="D685" s="2" t="s">
        <v>1872</v>
      </c>
      <c r="E685" s="2" t="s">
        <v>1871</v>
      </c>
      <c r="F685" s="2" t="s">
        <v>2606</v>
      </c>
      <c r="G685" s="2"/>
      <c r="H685" s="2" t="s">
        <v>2119</v>
      </c>
    </row>
    <row r="686" customFormat="false" ht="15" hidden="false" customHeight="false" outlineLevel="0" collapsed="false">
      <c r="A686" s="2" t="s">
        <v>1330</v>
      </c>
      <c r="B686" s="2" t="s">
        <v>1329</v>
      </c>
      <c r="C686" s="2" t="s">
        <v>1759</v>
      </c>
      <c r="D686" s="2" t="s">
        <v>1905</v>
      </c>
      <c r="E686" s="2" t="s">
        <v>1904</v>
      </c>
      <c r="F686" s="2" t="s">
        <v>2120</v>
      </c>
      <c r="G686" s="2" t="s">
        <v>2731</v>
      </c>
      <c r="H686" s="2" t="s">
        <v>2119</v>
      </c>
    </row>
    <row r="687" customFormat="false" ht="15" hidden="false" customHeight="false" outlineLevel="0" collapsed="false">
      <c r="A687" s="2" t="s">
        <v>1330</v>
      </c>
      <c r="B687" s="2" t="s">
        <v>1329</v>
      </c>
      <c r="C687" s="2" t="s">
        <v>1759</v>
      </c>
      <c r="D687" s="2" t="s">
        <v>1867</v>
      </c>
      <c r="E687" s="2" t="s">
        <v>1866</v>
      </c>
      <c r="F687" s="2" t="s">
        <v>2241</v>
      </c>
      <c r="G687" s="2"/>
      <c r="H687" s="2" t="s">
        <v>2119</v>
      </c>
    </row>
    <row r="688" customFormat="false" ht="15" hidden="false" customHeight="false" outlineLevel="0" collapsed="false">
      <c r="A688" s="2" t="s">
        <v>1472</v>
      </c>
      <c r="B688" s="2" t="s">
        <v>1471</v>
      </c>
      <c r="C688" s="2" t="s">
        <v>1759</v>
      </c>
      <c r="D688" s="2" t="s">
        <v>1913</v>
      </c>
      <c r="E688" s="2" t="s">
        <v>1912</v>
      </c>
      <c r="F688" s="2" t="s">
        <v>2214</v>
      </c>
      <c r="G688" s="2" t="s">
        <v>2732</v>
      </c>
      <c r="H688" s="2" t="s">
        <v>2119</v>
      </c>
    </row>
    <row r="689" customFormat="false" ht="15" hidden="false" customHeight="false" outlineLevel="0" collapsed="false">
      <c r="A689" s="2" t="s">
        <v>1540</v>
      </c>
      <c r="B689" s="2" t="s">
        <v>1539</v>
      </c>
      <c r="C689" s="2" t="s">
        <v>1759</v>
      </c>
      <c r="D689" s="2" t="s">
        <v>1913</v>
      </c>
      <c r="E689" s="2" t="s">
        <v>1912</v>
      </c>
      <c r="F689" s="2" t="s">
        <v>2733</v>
      </c>
      <c r="G689" s="2"/>
      <c r="H689" s="2" t="s">
        <v>2119</v>
      </c>
    </row>
    <row r="690" customFormat="false" ht="15" hidden="false" customHeight="false" outlineLevel="0" collapsed="false">
      <c r="A690" s="2" t="s">
        <v>1572</v>
      </c>
      <c r="B690" s="2" t="s">
        <v>1571</v>
      </c>
      <c r="C690" s="2" t="s">
        <v>1759</v>
      </c>
      <c r="D690" s="2" t="s">
        <v>1957</v>
      </c>
      <c r="E690" s="2" t="s">
        <v>1956</v>
      </c>
      <c r="F690" s="2" t="s">
        <v>2579</v>
      </c>
      <c r="G690" s="2"/>
      <c r="H690" s="2" t="s">
        <v>2119</v>
      </c>
    </row>
    <row r="691" customFormat="false" ht="15" hidden="false" customHeight="false" outlineLevel="0" collapsed="false">
      <c r="A691" s="2" t="s">
        <v>1575</v>
      </c>
      <c r="B691" s="2" t="s">
        <v>1574</v>
      </c>
      <c r="C691" s="2" t="s">
        <v>1759</v>
      </c>
      <c r="D691" s="2" t="s">
        <v>1877</v>
      </c>
      <c r="E691" s="2" t="s">
        <v>1876</v>
      </c>
      <c r="F691" s="2" t="s">
        <v>2277</v>
      </c>
      <c r="G691" s="2"/>
      <c r="H691" s="2" t="s">
        <v>2119</v>
      </c>
    </row>
    <row r="692" customFormat="false" ht="15" hidden="false" customHeight="false" outlineLevel="0" collapsed="false">
      <c r="A692" s="2" t="s">
        <v>1564</v>
      </c>
      <c r="B692" s="2" t="s">
        <v>1563</v>
      </c>
      <c r="C692" s="2" t="s">
        <v>1759</v>
      </c>
      <c r="D692" s="2" t="s">
        <v>1777</v>
      </c>
      <c r="E692" s="2" t="s">
        <v>1776</v>
      </c>
      <c r="F692" s="2" t="s">
        <v>2159</v>
      </c>
      <c r="G692" s="2"/>
      <c r="H692" s="2" t="s">
        <v>2119</v>
      </c>
    </row>
    <row r="693" customFormat="false" ht="15" hidden="false" customHeight="false" outlineLevel="0" collapsed="false">
      <c r="A693" s="2" t="s">
        <v>1548</v>
      </c>
      <c r="B693" s="2" t="s">
        <v>1547</v>
      </c>
      <c r="C693" s="2" t="s">
        <v>1759</v>
      </c>
      <c r="D693" s="2" t="s">
        <v>1777</v>
      </c>
      <c r="E693" s="2" t="s">
        <v>1776</v>
      </c>
      <c r="F693" s="2" t="s">
        <v>2734</v>
      </c>
      <c r="G693" s="2"/>
      <c r="H693" s="2" t="s">
        <v>2119</v>
      </c>
    </row>
    <row r="694" customFormat="false" ht="15" hidden="false" customHeight="false" outlineLevel="0" collapsed="false">
      <c r="A694" s="2" t="s">
        <v>1530</v>
      </c>
      <c r="B694" s="2" t="s">
        <v>1529</v>
      </c>
      <c r="C694" s="2" t="s">
        <v>1759</v>
      </c>
      <c r="D694" s="2" t="s">
        <v>1777</v>
      </c>
      <c r="E694" s="2" t="s">
        <v>1776</v>
      </c>
      <c r="F694" s="2" t="s">
        <v>2714</v>
      </c>
      <c r="G694" s="2"/>
      <c r="H694" s="2" t="s">
        <v>2119</v>
      </c>
    </row>
    <row r="695" customFormat="false" ht="15" hidden="false" customHeight="false" outlineLevel="0" collapsed="false">
      <c r="A695" s="2" t="s">
        <v>1483</v>
      </c>
      <c r="B695" s="2" t="s">
        <v>1482</v>
      </c>
      <c r="C695" s="2" t="s">
        <v>1759</v>
      </c>
      <c r="D695" s="2" t="s">
        <v>1867</v>
      </c>
      <c r="E695" s="2" t="s">
        <v>1866</v>
      </c>
      <c r="F695" s="2" t="s">
        <v>2735</v>
      </c>
      <c r="G695" s="2"/>
      <c r="H695" s="2" t="s">
        <v>2119</v>
      </c>
    </row>
    <row r="696" customFormat="false" ht="15" hidden="false" customHeight="false" outlineLevel="0" collapsed="false">
      <c r="A696" s="2" t="s">
        <v>1613</v>
      </c>
      <c r="B696" s="2" t="s">
        <v>1612</v>
      </c>
      <c r="C696" s="2" t="s">
        <v>1759</v>
      </c>
      <c r="D696" s="2" t="s">
        <v>2021</v>
      </c>
      <c r="E696" s="2" t="s">
        <v>2020</v>
      </c>
      <c r="F696" s="2" t="s">
        <v>2736</v>
      </c>
      <c r="G696" s="2"/>
      <c r="H696" s="2" t="s">
        <v>2119</v>
      </c>
    </row>
    <row r="697" customFormat="false" ht="15" hidden="false" customHeight="false" outlineLevel="0" collapsed="false">
      <c r="A697" s="2" t="s">
        <v>1613</v>
      </c>
      <c r="B697" s="2" t="s">
        <v>1612</v>
      </c>
      <c r="C697" s="2" t="s">
        <v>1759</v>
      </c>
      <c r="D697" s="2" t="s">
        <v>1877</v>
      </c>
      <c r="E697" s="2" t="s">
        <v>1876</v>
      </c>
      <c r="F697" s="2" t="s">
        <v>2737</v>
      </c>
      <c r="G697" s="2"/>
      <c r="H697" s="2" t="s">
        <v>2119</v>
      </c>
    </row>
    <row r="698" customFormat="false" ht="15" hidden="false" customHeight="false" outlineLevel="0" collapsed="false">
      <c r="A698" s="2" t="s">
        <v>1637</v>
      </c>
      <c r="B698" s="2" t="s">
        <v>1636</v>
      </c>
      <c r="C698" s="2" t="s">
        <v>1759</v>
      </c>
      <c r="D698" s="2" t="s">
        <v>1913</v>
      </c>
      <c r="E698" s="2" t="s">
        <v>1912</v>
      </c>
      <c r="F698" s="2" t="s">
        <v>2736</v>
      </c>
      <c r="G698" s="2"/>
      <c r="H698" s="2" t="s">
        <v>2119</v>
      </c>
    </row>
    <row r="699" customFormat="false" ht="15" hidden="false" customHeight="false" outlineLevel="0" collapsed="false">
      <c r="A699" s="2" t="s">
        <v>1637</v>
      </c>
      <c r="B699" s="2" t="s">
        <v>1636</v>
      </c>
      <c r="C699" s="2" t="s">
        <v>1759</v>
      </c>
      <c r="D699" s="2" t="s">
        <v>1867</v>
      </c>
      <c r="E699" s="2" t="s">
        <v>1866</v>
      </c>
      <c r="F699" s="2" t="s">
        <v>2738</v>
      </c>
      <c r="G699" s="2" t="s">
        <v>2739</v>
      </c>
      <c r="H699" s="2" t="s">
        <v>2119</v>
      </c>
    </row>
    <row r="700" customFormat="false" ht="15" hidden="false" customHeight="false" outlineLevel="0" collapsed="false">
      <c r="A700" s="2" t="s">
        <v>1680</v>
      </c>
      <c r="B700" s="2" t="s">
        <v>1679</v>
      </c>
      <c r="C700" s="2" t="s">
        <v>1759</v>
      </c>
      <c r="D700" s="2" t="s">
        <v>1877</v>
      </c>
      <c r="E700" s="2" t="s">
        <v>1876</v>
      </c>
      <c r="F700" s="2" t="s">
        <v>2281</v>
      </c>
      <c r="G700" s="2"/>
      <c r="H700" s="2" t="s">
        <v>2119</v>
      </c>
    </row>
    <row r="701" customFormat="false" ht="15" hidden="false" customHeight="false" outlineLevel="0" collapsed="false">
      <c r="A701" s="2" t="s">
        <v>1691</v>
      </c>
      <c r="B701" s="2" t="s">
        <v>1690</v>
      </c>
      <c r="C701" s="2" t="s">
        <v>1759</v>
      </c>
      <c r="D701" s="2" t="s">
        <v>1777</v>
      </c>
      <c r="E701" s="2" t="s">
        <v>1776</v>
      </c>
      <c r="F701" s="2" t="s">
        <v>2738</v>
      </c>
      <c r="G701" s="2"/>
      <c r="H701" s="2" t="s">
        <v>2119</v>
      </c>
    </row>
    <row r="702" customFormat="false" ht="15" hidden="false" customHeight="false" outlineLevel="0" collapsed="false">
      <c r="A702" s="2" t="s">
        <v>1600</v>
      </c>
      <c r="B702" s="2" t="s">
        <v>1599</v>
      </c>
      <c r="C702" s="2" t="s">
        <v>1759</v>
      </c>
      <c r="D702" s="2" t="s">
        <v>1957</v>
      </c>
      <c r="E702" s="2" t="s">
        <v>1956</v>
      </c>
      <c r="F702" s="2" t="s">
        <v>2713</v>
      </c>
      <c r="G702" s="2"/>
      <c r="H702" s="2" t="s">
        <v>2119</v>
      </c>
    </row>
    <row r="703" customFormat="false" ht="15" hidden="false" customHeight="false" outlineLevel="0" collapsed="false">
      <c r="A703" s="2" t="s">
        <v>1696</v>
      </c>
      <c r="B703" s="2" t="s">
        <v>1695</v>
      </c>
      <c r="C703" s="2" t="s">
        <v>1759</v>
      </c>
      <c r="D703" s="2" t="s">
        <v>1877</v>
      </c>
      <c r="E703" s="2" t="s">
        <v>1876</v>
      </c>
      <c r="F703" s="2" t="s">
        <v>2281</v>
      </c>
      <c r="G703" s="2"/>
      <c r="H703" s="2" t="s">
        <v>2119</v>
      </c>
    </row>
    <row r="704" customFormat="false" ht="15" hidden="false" customHeight="false" outlineLevel="0" collapsed="false">
      <c r="A704" s="2" t="s">
        <v>1625</v>
      </c>
      <c r="B704" s="2" t="s">
        <v>1624</v>
      </c>
      <c r="C704" s="2" t="s">
        <v>1759</v>
      </c>
      <c r="D704" s="2" t="s">
        <v>1877</v>
      </c>
      <c r="E704" s="2" t="s">
        <v>1876</v>
      </c>
      <c r="F704" s="2" t="s">
        <v>2713</v>
      </c>
      <c r="G704" s="2"/>
      <c r="H704" s="2" t="s">
        <v>2119</v>
      </c>
    </row>
    <row r="705" customFormat="false" ht="15" hidden="false" customHeight="false" outlineLevel="0" collapsed="false">
      <c r="A705" s="2" t="s">
        <v>1660</v>
      </c>
      <c r="B705" s="2" t="s">
        <v>1659</v>
      </c>
      <c r="C705" s="2" t="s">
        <v>1759</v>
      </c>
      <c r="D705" s="2" t="s">
        <v>1992</v>
      </c>
      <c r="E705" s="2" t="s">
        <v>1991</v>
      </c>
      <c r="F705" s="2" t="s">
        <v>2277</v>
      </c>
      <c r="G705" s="2"/>
      <c r="H705" s="2" t="s">
        <v>2119</v>
      </c>
    </row>
    <row r="706" customFormat="false" ht="15" hidden="false" customHeight="false" outlineLevel="0" collapsed="false">
      <c r="A706" s="2" t="s">
        <v>1701</v>
      </c>
      <c r="B706" s="2" t="s">
        <v>1700</v>
      </c>
      <c r="C706" s="2" t="s">
        <v>1759</v>
      </c>
      <c r="D706" s="2" t="s">
        <v>1957</v>
      </c>
      <c r="E706" s="2" t="s">
        <v>1956</v>
      </c>
      <c r="F706" s="2" t="s">
        <v>2277</v>
      </c>
      <c r="G706" s="2"/>
      <c r="H706" s="2" t="s">
        <v>2119</v>
      </c>
    </row>
    <row r="707" customFormat="false" ht="15" hidden="false" customHeight="false" outlineLevel="0" collapsed="false">
      <c r="A707" s="2" t="s">
        <v>1053</v>
      </c>
      <c r="B707" s="2" t="s">
        <v>1052</v>
      </c>
      <c r="C707" s="2" t="s">
        <v>1759</v>
      </c>
      <c r="D707" s="2" t="s">
        <v>1823</v>
      </c>
      <c r="E707" s="2" t="s">
        <v>1822</v>
      </c>
      <c r="F707" s="2" t="s">
        <v>2372</v>
      </c>
      <c r="G707" s="2"/>
      <c r="H707" s="2" t="s">
        <v>2119</v>
      </c>
    </row>
    <row r="708" customFormat="false" ht="15" hidden="false" customHeight="false" outlineLevel="0" collapsed="false">
      <c r="A708" s="2" t="s">
        <v>1053</v>
      </c>
      <c r="B708" s="2" t="s">
        <v>1052</v>
      </c>
      <c r="C708" s="2" t="s">
        <v>1759</v>
      </c>
      <c r="D708" s="2" t="s">
        <v>1772</v>
      </c>
      <c r="E708" s="2" t="s">
        <v>1771</v>
      </c>
      <c r="F708" s="2" t="s">
        <v>2120</v>
      </c>
      <c r="G708" s="2" t="s">
        <v>2740</v>
      </c>
      <c r="H708" s="2" t="s">
        <v>2119</v>
      </c>
    </row>
    <row r="709" customFormat="false" ht="23.85" hidden="false" customHeight="false" outlineLevel="0" collapsed="false">
      <c r="A709" s="2" t="s">
        <v>972</v>
      </c>
      <c r="B709" s="2" t="s">
        <v>971</v>
      </c>
      <c r="C709" s="2" t="s">
        <v>1759</v>
      </c>
      <c r="D709" s="2" t="s">
        <v>1867</v>
      </c>
      <c r="E709" s="2" t="s">
        <v>1866</v>
      </c>
      <c r="F709" s="2" t="s">
        <v>2741</v>
      </c>
      <c r="G709" s="2"/>
      <c r="H709" s="2" t="s">
        <v>2119</v>
      </c>
    </row>
    <row r="710" customFormat="false" ht="15" hidden="false" customHeight="false" outlineLevel="0" collapsed="false">
      <c r="A710" s="2" t="s">
        <v>1064</v>
      </c>
      <c r="B710" s="2" t="s">
        <v>1063</v>
      </c>
      <c r="C710" s="2" t="s">
        <v>1759</v>
      </c>
      <c r="D710" s="2" t="s">
        <v>1877</v>
      </c>
      <c r="E710" s="2" t="s">
        <v>1876</v>
      </c>
      <c r="F710" s="2" t="s">
        <v>2742</v>
      </c>
      <c r="G710" s="2"/>
      <c r="H710" s="2" t="s">
        <v>2119</v>
      </c>
    </row>
    <row r="711" customFormat="false" ht="15" hidden="false" customHeight="false" outlineLevel="0" collapsed="false">
      <c r="A711" s="2" t="s">
        <v>981</v>
      </c>
      <c r="B711" s="2" t="s">
        <v>980</v>
      </c>
      <c r="C711" s="2" t="s">
        <v>1759</v>
      </c>
      <c r="D711" s="2" t="s">
        <v>1877</v>
      </c>
      <c r="E711" s="2" t="s">
        <v>1876</v>
      </c>
      <c r="F711" s="2" t="s">
        <v>2606</v>
      </c>
      <c r="G711" s="2"/>
      <c r="H711" s="2" t="s">
        <v>2119</v>
      </c>
    </row>
    <row r="712" customFormat="false" ht="15" hidden="false" customHeight="false" outlineLevel="0" collapsed="false">
      <c r="A712" s="2" t="s">
        <v>1022</v>
      </c>
      <c r="B712" s="2" t="s">
        <v>1021</v>
      </c>
      <c r="C712" s="2" t="s">
        <v>1759</v>
      </c>
      <c r="D712" s="2" t="s">
        <v>1877</v>
      </c>
      <c r="E712" s="2" t="s">
        <v>1876</v>
      </c>
      <c r="F712" s="2" t="s">
        <v>2743</v>
      </c>
      <c r="G712" s="2"/>
      <c r="H712" s="2" t="s">
        <v>2119</v>
      </c>
    </row>
    <row r="713" customFormat="false" ht="15" hidden="false" customHeight="false" outlineLevel="0" collapsed="false">
      <c r="A713" s="2" t="s">
        <v>959</v>
      </c>
      <c r="B713" s="2" t="s">
        <v>958</v>
      </c>
      <c r="C713" s="2" t="s">
        <v>1759</v>
      </c>
      <c r="D713" s="2" t="s">
        <v>1872</v>
      </c>
      <c r="E713" s="2" t="s">
        <v>1871</v>
      </c>
      <c r="F713" s="2" t="s">
        <v>2144</v>
      </c>
      <c r="G713" s="2" t="s">
        <v>2744</v>
      </c>
      <c r="H713" s="2" t="s">
        <v>2119</v>
      </c>
    </row>
    <row r="714" customFormat="false" ht="15" hidden="false" customHeight="false" outlineLevel="0" collapsed="false">
      <c r="A714" s="2" t="s">
        <v>959</v>
      </c>
      <c r="B714" s="2" t="s">
        <v>958</v>
      </c>
      <c r="C714" s="2" t="s">
        <v>1759</v>
      </c>
      <c r="D714" s="2" t="s">
        <v>1867</v>
      </c>
      <c r="E714" s="2" t="s">
        <v>1866</v>
      </c>
      <c r="F714" s="2" t="s">
        <v>2334</v>
      </c>
      <c r="G714" s="2"/>
      <c r="H714" s="2" t="s">
        <v>2119</v>
      </c>
    </row>
    <row r="715" customFormat="false" ht="15" hidden="false" customHeight="false" outlineLevel="0" collapsed="false">
      <c r="A715" s="2" t="s">
        <v>934</v>
      </c>
      <c r="B715" s="2" t="s">
        <v>933</v>
      </c>
      <c r="C715" s="2" t="s">
        <v>1759</v>
      </c>
      <c r="D715" s="2" t="s">
        <v>1851</v>
      </c>
      <c r="E715" s="2" t="s">
        <v>1850</v>
      </c>
      <c r="F715" s="2" t="s">
        <v>2120</v>
      </c>
      <c r="G715" s="2" t="s">
        <v>2745</v>
      </c>
      <c r="H715" s="2" t="s">
        <v>2119</v>
      </c>
    </row>
    <row r="716" customFormat="false" ht="15" hidden="false" customHeight="false" outlineLevel="0" collapsed="false">
      <c r="A716" s="2" t="s">
        <v>964</v>
      </c>
      <c r="B716" s="2" t="s">
        <v>963</v>
      </c>
      <c r="C716" s="2" t="s">
        <v>1759</v>
      </c>
      <c r="D716" s="2" t="s">
        <v>1905</v>
      </c>
      <c r="E716" s="2" t="s">
        <v>1904</v>
      </c>
      <c r="F716" s="2" t="s">
        <v>2120</v>
      </c>
      <c r="G716" s="2" t="s">
        <v>2746</v>
      </c>
      <c r="H716" s="2" t="s">
        <v>2119</v>
      </c>
    </row>
    <row r="717" customFormat="false" ht="15" hidden="false" customHeight="false" outlineLevel="0" collapsed="false">
      <c r="A717" s="2" t="s">
        <v>1095</v>
      </c>
      <c r="B717" s="2" t="s">
        <v>1094</v>
      </c>
      <c r="C717" s="2" t="s">
        <v>1759</v>
      </c>
      <c r="D717" s="2" t="s">
        <v>1867</v>
      </c>
      <c r="E717" s="2" t="s">
        <v>1866</v>
      </c>
      <c r="F717" s="2" t="s">
        <v>2703</v>
      </c>
      <c r="G717" s="2"/>
      <c r="H717" s="2" t="s">
        <v>2119</v>
      </c>
    </row>
    <row r="718" customFormat="false" ht="15" hidden="false" customHeight="false" outlineLevel="0" collapsed="false">
      <c r="A718" s="2" t="s">
        <v>1080</v>
      </c>
      <c r="B718" s="2" t="s">
        <v>1079</v>
      </c>
      <c r="C718" s="2" t="s">
        <v>1759</v>
      </c>
      <c r="D718" s="2" t="s">
        <v>1867</v>
      </c>
      <c r="E718" s="2" t="s">
        <v>1866</v>
      </c>
      <c r="F718" s="2" t="s">
        <v>2422</v>
      </c>
      <c r="G718" s="2"/>
      <c r="H718" s="2" t="s">
        <v>2119</v>
      </c>
    </row>
    <row r="719" customFormat="false" ht="15" hidden="false" customHeight="false" outlineLevel="0" collapsed="false">
      <c r="A719" s="2" t="s">
        <v>1041</v>
      </c>
      <c r="B719" s="2" t="s">
        <v>1040</v>
      </c>
      <c r="C719" s="2" t="s">
        <v>1759</v>
      </c>
      <c r="D719" s="2" t="s">
        <v>1867</v>
      </c>
      <c r="E719" s="2" t="s">
        <v>1866</v>
      </c>
      <c r="F719" s="2" t="s">
        <v>2191</v>
      </c>
      <c r="G719" s="2"/>
      <c r="H719" s="2" t="s">
        <v>2119</v>
      </c>
    </row>
    <row r="720" customFormat="false" ht="15" hidden="false" customHeight="false" outlineLevel="0" collapsed="false">
      <c r="A720" s="2" t="s">
        <v>1069</v>
      </c>
      <c r="B720" s="2" t="s">
        <v>1068</v>
      </c>
      <c r="C720" s="2" t="s">
        <v>1759</v>
      </c>
      <c r="D720" s="2" t="s">
        <v>1872</v>
      </c>
      <c r="E720" s="2" t="s">
        <v>1871</v>
      </c>
      <c r="F720" s="2" t="s">
        <v>2253</v>
      </c>
      <c r="G720" s="2" t="s">
        <v>2708</v>
      </c>
      <c r="H720" s="2" t="s">
        <v>2119</v>
      </c>
    </row>
    <row r="721" customFormat="false" ht="15" hidden="false" customHeight="false" outlineLevel="0" collapsed="false">
      <c r="A721" s="2" t="s">
        <v>1069</v>
      </c>
      <c r="B721" s="2" t="s">
        <v>1068</v>
      </c>
      <c r="C721" s="2" t="s">
        <v>1759</v>
      </c>
      <c r="D721" s="2" t="s">
        <v>1823</v>
      </c>
      <c r="E721" s="2" t="s">
        <v>1822</v>
      </c>
      <c r="F721" s="2" t="s">
        <v>2191</v>
      </c>
      <c r="G721" s="2" t="s">
        <v>2747</v>
      </c>
      <c r="H721" s="2" t="s">
        <v>2119</v>
      </c>
    </row>
    <row r="722" customFormat="false" ht="15" hidden="false" customHeight="false" outlineLevel="0" collapsed="false">
      <c r="A722" s="2" t="s">
        <v>1069</v>
      </c>
      <c r="B722" s="2" t="s">
        <v>1068</v>
      </c>
      <c r="C722" s="2" t="s">
        <v>1759</v>
      </c>
      <c r="D722" s="2" t="s">
        <v>1877</v>
      </c>
      <c r="E722" s="2" t="s">
        <v>1876</v>
      </c>
      <c r="F722" s="2" t="s">
        <v>2579</v>
      </c>
      <c r="G722" s="2"/>
      <c r="H722" s="2" t="s">
        <v>2119</v>
      </c>
    </row>
    <row r="723" customFormat="false" ht="15" hidden="false" customHeight="false" outlineLevel="0" collapsed="false">
      <c r="A723" s="2" t="s">
        <v>1036</v>
      </c>
      <c r="B723" s="2" t="s">
        <v>1035</v>
      </c>
      <c r="C723" s="2" t="s">
        <v>1759</v>
      </c>
      <c r="D723" s="2" t="s">
        <v>1877</v>
      </c>
      <c r="E723" s="2" t="s">
        <v>1876</v>
      </c>
      <c r="F723" s="2" t="s">
        <v>2748</v>
      </c>
      <c r="G723" s="2"/>
      <c r="H723" s="2" t="s">
        <v>2119</v>
      </c>
    </row>
    <row r="724" customFormat="false" ht="15" hidden="false" customHeight="false" outlineLevel="0" collapsed="false">
      <c r="A724" s="2" t="s">
        <v>1111</v>
      </c>
      <c r="B724" s="2" t="s">
        <v>1110</v>
      </c>
      <c r="C724" s="2" t="s">
        <v>1759</v>
      </c>
      <c r="D724" s="2" t="s">
        <v>1877</v>
      </c>
      <c r="E724" s="2" t="s">
        <v>1876</v>
      </c>
      <c r="F724" s="2" t="s">
        <v>2719</v>
      </c>
      <c r="G724" s="2"/>
      <c r="H724" s="2" t="s">
        <v>2119</v>
      </c>
    </row>
    <row r="725" customFormat="false" ht="15" hidden="false" customHeight="false" outlineLevel="0" collapsed="false">
      <c r="A725" s="2" t="s">
        <v>1120</v>
      </c>
      <c r="B725" s="2" t="s">
        <v>1119</v>
      </c>
      <c r="C725" s="2" t="s">
        <v>1759</v>
      </c>
      <c r="D725" s="2" t="s">
        <v>1823</v>
      </c>
      <c r="E725" s="2" t="s">
        <v>1822</v>
      </c>
      <c r="F725" s="2" t="s">
        <v>2749</v>
      </c>
      <c r="G725" s="2"/>
      <c r="H725" s="2" t="s">
        <v>2119</v>
      </c>
    </row>
    <row r="726" customFormat="false" ht="15" hidden="false" customHeight="false" outlineLevel="0" collapsed="false">
      <c r="A726" s="2" t="s">
        <v>1105</v>
      </c>
      <c r="B726" s="2" t="s">
        <v>1104</v>
      </c>
      <c r="C726" s="2" t="s">
        <v>1759</v>
      </c>
      <c r="D726" s="2" t="s">
        <v>1777</v>
      </c>
      <c r="E726" s="2" t="s">
        <v>1776</v>
      </c>
      <c r="F726" s="2" t="s">
        <v>2594</v>
      </c>
      <c r="G726" s="2"/>
      <c r="H726" s="2" t="s">
        <v>2119</v>
      </c>
    </row>
    <row r="727" customFormat="false" ht="15" hidden="false" customHeight="false" outlineLevel="0" collapsed="false">
      <c r="A727" s="2" t="s">
        <v>1100</v>
      </c>
      <c r="B727" s="2" t="s">
        <v>1099</v>
      </c>
      <c r="C727" s="2" t="s">
        <v>1759</v>
      </c>
      <c r="D727" s="2" t="s">
        <v>1872</v>
      </c>
      <c r="E727" s="2" t="s">
        <v>1871</v>
      </c>
      <c r="F727" s="2" t="s">
        <v>2431</v>
      </c>
      <c r="G727" s="2"/>
      <c r="H727" s="2" t="s">
        <v>2119</v>
      </c>
    </row>
    <row r="728" customFormat="false" ht="15" hidden="false" customHeight="false" outlineLevel="0" collapsed="false">
      <c r="A728" s="2" t="s">
        <v>1123</v>
      </c>
      <c r="B728" s="2" t="s">
        <v>1122</v>
      </c>
      <c r="C728" s="2" t="s">
        <v>1759</v>
      </c>
      <c r="D728" s="2" t="s">
        <v>1877</v>
      </c>
      <c r="E728" s="2" t="s">
        <v>1876</v>
      </c>
      <c r="F728" s="2" t="s">
        <v>2750</v>
      </c>
      <c r="G728" s="2"/>
      <c r="H728" s="2" t="s">
        <v>2119</v>
      </c>
    </row>
    <row r="729" customFormat="false" ht="15" hidden="false" customHeight="false" outlineLevel="0" collapsed="false">
      <c r="A729" s="2" t="s">
        <v>1123</v>
      </c>
      <c r="B729" s="2" t="s">
        <v>1122</v>
      </c>
      <c r="C729" s="2" t="s">
        <v>1759</v>
      </c>
      <c r="D729" s="2" t="s">
        <v>1872</v>
      </c>
      <c r="E729" s="2" t="s">
        <v>1871</v>
      </c>
      <c r="F729" s="2" t="s">
        <v>2579</v>
      </c>
      <c r="G729" s="2"/>
      <c r="H729" s="2" t="s">
        <v>2119</v>
      </c>
    </row>
    <row r="730" customFormat="false" ht="15" hidden="false" customHeight="false" outlineLevel="0" collapsed="false">
      <c r="A730" s="2" t="s">
        <v>1129</v>
      </c>
      <c r="B730" s="2" t="s">
        <v>1128</v>
      </c>
      <c r="C730" s="2" t="s">
        <v>1759</v>
      </c>
      <c r="D730" s="2" t="s">
        <v>1823</v>
      </c>
      <c r="E730" s="2" t="s">
        <v>1822</v>
      </c>
      <c r="F730" s="2" t="s">
        <v>2751</v>
      </c>
      <c r="G730" s="2"/>
      <c r="H730" s="2" t="s">
        <v>2119</v>
      </c>
    </row>
    <row r="731" customFormat="false" ht="15" hidden="false" customHeight="false" outlineLevel="0" collapsed="false">
      <c r="A731" s="2" t="s">
        <v>1129</v>
      </c>
      <c r="B731" s="2" t="s">
        <v>1128</v>
      </c>
      <c r="C731" s="2" t="s">
        <v>1759</v>
      </c>
      <c r="D731" s="2" t="s">
        <v>1772</v>
      </c>
      <c r="E731" s="2" t="s">
        <v>1771</v>
      </c>
      <c r="F731" s="2" t="s">
        <v>2120</v>
      </c>
      <c r="G731" s="2" t="s">
        <v>2752</v>
      </c>
      <c r="H731" s="2" t="s">
        <v>2119</v>
      </c>
    </row>
    <row r="732" customFormat="false" ht="15" hidden="false" customHeight="false" outlineLevel="0" collapsed="false">
      <c r="A732" s="2" t="s">
        <v>1129</v>
      </c>
      <c r="B732" s="2" t="s">
        <v>1128</v>
      </c>
      <c r="C732" s="2" t="s">
        <v>1759</v>
      </c>
      <c r="D732" s="2" t="s">
        <v>1877</v>
      </c>
      <c r="E732" s="2" t="s">
        <v>1876</v>
      </c>
      <c r="F732" s="2" t="s">
        <v>2748</v>
      </c>
      <c r="G732" s="2"/>
      <c r="H732" s="2" t="s">
        <v>2119</v>
      </c>
    </row>
    <row r="733" customFormat="false" ht="15" hidden="false" customHeight="false" outlineLevel="0" collapsed="false">
      <c r="A733" s="2" t="s">
        <v>1143</v>
      </c>
      <c r="B733" s="2" t="s">
        <v>1142</v>
      </c>
      <c r="C733" s="2" t="s">
        <v>1759</v>
      </c>
      <c r="D733" s="2" t="s">
        <v>1823</v>
      </c>
      <c r="E733" s="2" t="s">
        <v>1822</v>
      </c>
      <c r="F733" s="2" t="s">
        <v>2717</v>
      </c>
      <c r="G733" s="2"/>
      <c r="H733" s="2" t="s">
        <v>2119</v>
      </c>
    </row>
    <row r="734" customFormat="false" ht="15" hidden="false" customHeight="false" outlineLevel="0" collapsed="false">
      <c r="A734" s="2" t="s">
        <v>1143</v>
      </c>
      <c r="B734" s="2" t="s">
        <v>1142</v>
      </c>
      <c r="C734" s="2" t="s">
        <v>1759</v>
      </c>
      <c r="D734" s="2" t="s">
        <v>1772</v>
      </c>
      <c r="E734" s="2" t="s">
        <v>1771</v>
      </c>
      <c r="F734" s="2" t="s">
        <v>2120</v>
      </c>
      <c r="G734" s="2" t="s">
        <v>2753</v>
      </c>
      <c r="H734" s="2" t="s">
        <v>2119</v>
      </c>
    </row>
    <row r="735" customFormat="false" ht="15" hidden="false" customHeight="false" outlineLevel="0" collapsed="false">
      <c r="A735" s="2" t="s">
        <v>1143</v>
      </c>
      <c r="B735" s="2" t="s">
        <v>1142</v>
      </c>
      <c r="C735" s="2" t="s">
        <v>1759</v>
      </c>
      <c r="D735" s="2" t="s">
        <v>1867</v>
      </c>
      <c r="E735" s="2" t="s">
        <v>1866</v>
      </c>
      <c r="F735" s="2" t="s">
        <v>2160</v>
      </c>
      <c r="G735" s="2"/>
      <c r="H735" s="2" t="s">
        <v>2119</v>
      </c>
    </row>
    <row r="736" customFormat="false" ht="15" hidden="false" customHeight="false" outlineLevel="0" collapsed="false">
      <c r="A736" s="2" t="s">
        <v>1160</v>
      </c>
      <c r="B736" s="2" t="s">
        <v>1159</v>
      </c>
      <c r="C736" s="2" t="s">
        <v>1759</v>
      </c>
      <c r="D736" s="2" t="s">
        <v>1823</v>
      </c>
      <c r="E736" s="2" t="s">
        <v>1822</v>
      </c>
      <c r="F736" s="2" t="s">
        <v>2653</v>
      </c>
      <c r="G736" s="2"/>
      <c r="H736" s="2" t="s">
        <v>2119</v>
      </c>
    </row>
    <row r="737" customFormat="false" ht="15" hidden="false" customHeight="false" outlineLevel="0" collapsed="false">
      <c r="A737" s="2" t="s">
        <v>1160</v>
      </c>
      <c r="B737" s="2" t="s">
        <v>1159</v>
      </c>
      <c r="C737" s="2" t="s">
        <v>1759</v>
      </c>
      <c r="D737" s="2" t="s">
        <v>1777</v>
      </c>
      <c r="E737" s="2" t="s">
        <v>1776</v>
      </c>
      <c r="F737" s="2" t="s">
        <v>2695</v>
      </c>
      <c r="G737" s="2"/>
      <c r="H737" s="2" t="s">
        <v>2119</v>
      </c>
    </row>
    <row r="738" customFormat="false" ht="15" hidden="false" customHeight="false" outlineLevel="0" collapsed="false">
      <c r="A738" s="2" t="s">
        <v>1214</v>
      </c>
      <c r="B738" s="2" t="s">
        <v>1213</v>
      </c>
      <c r="C738" s="2" t="s">
        <v>1759</v>
      </c>
      <c r="D738" s="2" t="s">
        <v>1867</v>
      </c>
      <c r="E738" s="2" t="s">
        <v>1866</v>
      </c>
      <c r="F738" s="2" t="s">
        <v>2754</v>
      </c>
      <c r="G738" s="2"/>
      <c r="H738" s="2" t="s">
        <v>2119</v>
      </c>
    </row>
    <row r="739" customFormat="false" ht="15" hidden="false" customHeight="false" outlineLevel="0" collapsed="false">
      <c r="A739" s="2" t="s">
        <v>1191</v>
      </c>
      <c r="B739" s="2" t="s">
        <v>1190</v>
      </c>
      <c r="C739" s="2" t="s">
        <v>1759</v>
      </c>
      <c r="D739" s="2" t="s">
        <v>1872</v>
      </c>
      <c r="E739" s="2" t="s">
        <v>1871</v>
      </c>
      <c r="F739" s="2" t="s">
        <v>2713</v>
      </c>
      <c r="G739" s="2"/>
      <c r="H739" s="2" t="s">
        <v>2119</v>
      </c>
    </row>
    <row r="740" customFormat="false" ht="15" hidden="false" customHeight="false" outlineLevel="0" collapsed="false">
      <c r="A740" s="2" t="s">
        <v>1219</v>
      </c>
      <c r="B740" s="2" t="s">
        <v>1218</v>
      </c>
      <c r="C740" s="2" t="s">
        <v>1759</v>
      </c>
      <c r="D740" s="2" t="s">
        <v>1823</v>
      </c>
      <c r="E740" s="2" t="s">
        <v>1822</v>
      </c>
      <c r="F740" s="2" t="s">
        <v>2755</v>
      </c>
      <c r="G740" s="2"/>
      <c r="H740" s="2" t="s">
        <v>2119</v>
      </c>
    </row>
    <row r="741" customFormat="false" ht="15" hidden="false" customHeight="false" outlineLevel="0" collapsed="false">
      <c r="A741" s="2" t="s">
        <v>1205</v>
      </c>
      <c r="B741" s="2" t="s">
        <v>1204</v>
      </c>
      <c r="C741" s="2" t="s">
        <v>1759</v>
      </c>
      <c r="D741" s="2" t="s">
        <v>1872</v>
      </c>
      <c r="E741" s="2" t="s">
        <v>1871</v>
      </c>
      <c r="F741" s="2" t="s">
        <v>2250</v>
      </c>
      <c r="G741" s="2"/>
      <c r="H741" s="2" t="s">
        <v>2119</v>
      </c>
    </row>
    <row r="742" customFormat="false" ht="15" hidden="false" customHeight="false" outlineLevel="0" collapsed="false">
      <c r="A742" s="2" t="s">
        <v>1205</v>
      </c>
      <c r="B742" s="2" t="s">
        <v>1204</v>
      </c>
      <c r="C742" s="2" t="s">
        <v>1759</v>
      </c>
      <c r="D742" s="2" t="s">
        <v>1867</v>
      </c>
      <c r="E742" s="2" t="s">
        <v>1866</v>
      </c>
      <c r="F742" s="2" t="s">
        <v>2534</v>
      </c>
      <c r="G742" s="2"/>
      <c r="H742" s="2" t="s">
        <v>2119</v>
      </c>
    </row>
    <row r="743" customFormat="false" ht="15" hidden="false" customHeight="false" outlineLevel="0" collapsed="false">
      <c r="A743" s="2" t="s">
        <v>1234</v>
      </c>
      <c r="B743" s="2" t="s">
        <v>1233</v>
      </c>
      <c r="C743" s="2" t="s">
        <v>1759</v>
      </c>
      <c r="D743" s="2" t="s">
        <v>1872</v>
      </c>
      <c r="E743" s="2" t="s">
        <v>1871</v>
      </c>
      <c r="F743" s="2" t="s">
        <v>2756</v>
      </c>
      <c r="G743" s="2"/>
      <c r="H743" s="2" t="s">
        <v>2119</v>
      </c>
    </row>
    <row r="744" customFormat="false" ht="15" hidden="false" customHeight="false" outlineLevel="0" collapsed="false">
      <c r="A744" s="2" t="s">
        <v>1234</v>
      </c>
      <c r="B744" s="2" t="s">
        <v>1233</v>
      </c>
      <c r="C744" s="2" t="s">
        <v>1759</v>
      </c>
      <c r="D744" s="2" t="s">
        <v>1867</v>
      </c>
      <c r="E744" s="2" t="s">
        <v>1866</v>
      </c>
      <c r="F744" s="2" t="s">
        <v>2241</v>
      </c>
      <c r="G744" s="2"/>
      <c r="H744" s="2" t="s">
        <v>2119</v>
      </c>
    </row>
    <row r="745" customFormat="false" ht="15" hidden="false" customHeight="false" outlineLevel="0" collapsed="false">
      <c r="A745" s="2" t="s">
        <v>1230</v>
      </c>
      <c r="B745" s="2" t="s">
        <v>1229</v>
      </c>
      <c r="C745" s="2" t="s">
        <v>1759</v>
      </c>
      <c r="D745" s="2" t="s">
        <v>1872</v>
      </c>
      <c r="E745" s="2" t="s">
        <v>1871</v>
      </c>
      <c r="F745" s="2" t="s">
        <v>2757</v>
      </c>
      <c r="G745" s="2"/>
      <c r="H745" s="2" t="s">
        <v>2119</v>
      </c>
    </row>
    <row r="746" customFormat="false" ht="15" hidden="false" customHeight="false" outlineLevel="0" collapsed="false">
      <c r="A746" s="2" t="s">
        <v>1196</v>
      </c>
      <c r="B746" s="2" t="s">
        <v>1195</v>
      </c>
      <c r="C746" s="2" t="s">
        <v>1759</v>
      </c>
      <c r="D746" s="2" t="s">
        <v>1823</v>
      </c>
      <c r="E746" s="2" t="s">
        <v>1822</v>
      </c>
      <c r="F746" s="2" t="s">
        <v>2758</v>
      </c>
      <c r="G746" s="2"/>
      <c r="H746" s="2" t="s">
        <v>2119</v>
      </c>
    </row>
    <row r="747" customFormat="false" ht="15" hidden="false" customHeight="false" outlineLevel="0" collapsed="false">
      <c r="A747" s="2" t="s">
        <v>1175</v>
      </c>
      <c r="B747" s="2" t="s">
        <v>1174</v>
      </c>
      <c r="C747" s="2" t="s">
        <v>1759</v>
      </c>
      <c r="D747" s="2" t="s">
        <v>1823</v>
      </c>
      <c r="E747" s="2" t="s">
        <v>1822</v>
      </c>
      <c r="F747" s="2" t="s">
        <v>2134</v>
      </c>
      <c r="G747" s="2"/>
      <c r="H747" s="2" t="s">
        <v>2119</v>
      </c>
    </row>
    <row r="748" customFormat="false" ht="15" hidden="false" customHeight="false" outlineLevel="0" collapsed="false">
      <c r="A748" s="2" t="s">
        <v>1155</v>
      </c>
      <c r="B748" s="2" t="s">
        <v>1154</v>
      </c>
      <c r="C748" s="2" t="s">
        <v>1759</v>
      </c>
      <c r="D748" s="2" t="s">
        <v>1823</v>
      </c>
      <c r="E748" s="2" t="s">
        <v>1822</v>
      </c>
      <c r="F748" s="2" t="s">
        <v>2192</v>
      </c>
      <c r="G748" s="2"/>
      <c r="H748" s="2" t="s">
        <v>2119</v>
      </c>
    </row>
    <row r="749" customFormat="false" ht="15" hidden="false" customHeight="false" outlineLevel="0" collapsed="false">
      <c r="A749" s="2" t="s">
        <v>1239</v>
      </c>
      <c r="B749" s="2" t="s">
        <v>1238</v>
      </c>
      <c r="C749" s="2" t="s">
        <v>1759</v>
      </c>
      <c r="D749" s="2" t="s">
        <v>1872</v>
      </c>
      <c r="E749" s="2" t="s">
        <v>1871</v>
      </c>
      <c r="F749" s="2" t="s">
        <v>2759</v>
      </c>
      <c r="G749" s="2"/>
      <c r="H749" s="2" t="s">
        <v>2119</v>
      </c>
    </row>
    <row r="750" customFormat="false" ht="15" hidden="false" customHeight="false" outlineLevel="0" collapsed="false">
      <c r="A750" s="2" t="s">
        <v>1239</v>
      </c>
      <c r="B750" s="2" t="s">
        <v>1238</v>
      </c>
      <c r="C750" s="2" t="s">
        <v>1759</v>
      </c>
      <c r="D750" s="2" t="s">
        <v>1823</v>
      </c>
      <c r="E750" s="2" t="s">
        <v>1822</v>
      </c>
      <c r="F750" s="2" t="s">
        <v>2760</v>
      </c>
      <c r="G750" s="2"/>
      <c r="H750" s="2" t="s">
        <v>2119</v>
      </c>
    </row>
    <row r="751" customFormat="false" ht="15" hidden="false" customHeight="false" outlineLevel="0" collapsed="false">
      <c r="A751" s="2" t="s">
        <v>1493</v>
      </c>
      <c r="B751" s="2" t="s">
        <v>1492</v>
      </c>
      <c r="C751" s="2" t="s">
        <v>1759</v>
      </c>
      <c r="D751" s="2" t="s">
        <v>1992</v>
      </c>
      <c r="E751" s="2" t="s">
        <v>1991</v>
      </c>
      <c r="F751" s="2" t="s">
        <v>2184</v>
      </c>
      <c r="G751" s="2"/>
      <c r="H751" s="2" t="s">
        <v>2119</v>
      </c>
    </row>
    <row r="752" customFormat="false" ht="15" hidden="false" customHeight="false" outlineLevel="0" collapsed="false">
      <c r="A752" s="2" t="s">
        <v>1569</v>
      </c>
      <c r="B752" s="2" t="s">
        <v>1568</v>
      </c>
      <c r="C752" s="2" t="s">
        <v>1759</v>
      </c>
      <c r="D752" s="2" t="s">
        <v>1957</v>
      </c>
      <c r="E752" s="2" t="s">
        <v>1956</v>
      </c>
      <c r="F752" s="2" t="s">
        <v>2276</v>
      </c>
      <c r="G752" s="2"/>
      <c r="H752" s="2" t="s">
        <v>2119</v>
      </c>
    </row>
    <row r="753" customFormat="false" ht="15" hidden="false" customHeight="false" outlineLevel="0" collapsed="false">
      <c r="A753" s="2" t="s">
        <v>1507</v>
      </c>
      <c r="B753" s="2" t="s">
        <v>1506</v>
      </c>
      <c r="C753" s="2" t="s">
        <v>1759</v>
      </c>
      <c r="D753" s="2" t="s">
        <v>1877</v>
      </c>
      <c r="E753" s="2" t="s">
        <v>1876</v>
      </c>
      <c r="F753" s="2" t="s">
        <v>2748</v>
      </c>
      <c r="G753" s="2"/>
      <c r="H753" s="2" t="s">
        <v>2119</v>
      </c>
    </row>
    <row r="754" customFormat="false" ht="15" hidden="false" customHeight="false" outlineLevel="0" collapsed="false">
      <c r="A754" s="2" t="s">
        <v>1515</v>
      </c>
      <c r="B754" s="2" t="s">
        <v>1514</v>
      </c>
      <c r="C754" s="2" t="s">
        <v>1759</v>
      </c>
      <c r="D754" s="2" t="s">
        <v>1877</v>
      </c>
      <c r="E754" s="2" t="s">
        <v>1876</v>
      </c>
      <c r="F754" s="2" t="s">
        <v>2761</v>
      </c>
      <c r="G754" s="2"/>
      <c r="H754" s="2" t="s">
        <v>2119</v>
      </c>
    </row>
    <row r="755" customFormat="false" ht="15" hidden="false" customHeight="false" outlineLevel="0" collapsed="false">
      <c r="A755" s="2" t="s">
        <v>1477</v>
      </c>
      <c r="B755" s="2" t="s">
        <v>1476</v>
      </c>
      <c r="C755" s="2" t="s">
        <v>1759</v>
      </c>
      <c r="D755" s="2" t="s">
        <v>1867</v>
      </c>
      <c r="E755" s="2" t="s">
        <v>1866</v>
      </c>
      <c r="F755" s="2" t="s">
        <v>2734</v>
      </c>
      <c r="G755" s="2"/>
      <c r="H755" s="2" t="s">
        <v>2119</v>
      </c>
    </row>
    <row r="756" customFormat="false" ht="15" hidden="false" customHeight="false" outlineLevel="0" collapsed="false">
      <c r="A756" s="2" t="s">
        <v>1511</v>
      </c>
      <c r="B756" s="2" t="s">
        <v>1510</v>
      </c>
      <c r="C756" s="2" t="s">
        <v>1759</v>
      </c>
      <c r="D756" s="2" t="s">
        <v>1913</v>
      </c>
      <c r="E756" s="2" t="s">
        <v>1912</v>
      </c>
      <c r="F756" s="2" t="s">
        <v>2431</v>
      </c>
      <c r="G756" s="2"/>
      <c r="H756" s="2" t="s">
        <v>2119</v>
      </c>
    </row>
    <row r="757" customFormat="false" ht="15" hidden="false" customHeight="false" outlineLevel="0" collapsed="false">
      <c r="A757" s="2" t="s">
        <v>1273</v>
      </c>
      <c r="B757" s="2" t="s">
        <v>1272</v>
      </c>
      <c r="C757" s="2" t="s">
        <v>1759</v>
      </c>
      <c r="D757" s="2" t="s">
        <v>1758</v>
      </c>
      <c r="E757" s="2" t="s">
        <v>1757</v>
      </c>
      <c r="F757" s="2" t="s">
        <v>2762</v>
      </c>
      <c r="G757" s="2"/>
      <c r="H757" s="2" t="s">
        <v>2119</v>
      </c>
    </row>
    <row r="758" customFormat="false" ht="15" hidden="false" customHeight="false" outlineLevel="0" collapsed="false">
      <c r="A758" s="2" t="s">
        <v>1273</v>
      </c>
      <c r="B758" s="2" t="s">
        <v>1272</v>
      </c>
      <c r="C758" s="2" t="s">
        <v>1759</v>
      </c>
      <c r="D758" s="2" t="s">
        <v>1777</v>
      </c>
      <c r="E758" s="2" t="s">
        <v>1776</v>
      </c>
      <c r="F758" s="2" t="s">
        <v>2431</v>
      </c>
      <c r="G758" s="2"/>
      <c r="H758" s="2" t="s">
        <v>2119</v>
      </c>
    </row>
    <row r="759" customFormat="false" ht="23.85" hidden="false" customHeight="false" outlineLevel="0" collapsed="false">
      <c r="A759" s="2" t="s">
        <v>1674</v>
      </c>
      <c r="B759" s="2" t="s">
        <v>1673</v>
      </c>
      <c r="C759" s="2" t="s">
        <v>2122</v>
      </c>
      <c r="D759" s="2" t="s">
        <v>2034</v>
      </c>
      <c r="E759" s="2" t="s">
        <v>2033</v>
      </c>
      <c r="F759" s="2" t="s">
        <v>2738</v>
      </c>
      <c r="G759" s="2" t="s">
        <v>2763</v>
      </c>
      <c r="H759" s="2" t="s">
        <v>2119</v>
      </c>
    </row>
    <row r="760" customFormat="false" ht="23.85" hidden="false" customHeight="false" outlineLevel="0" collapsed="false">
      <c r="A760" s="2" t="s">
        <v>747</v>
      </c>
      <c r="B760" s="2" t="s">
        <v>746</v>
      </c>
      <c r="C760" s="2" t="s">
        <v>2122</v>
      </c>
      <c r="D760" s="2" t="s">
        <v>2034</v>
      </c>
      <c r="E760" s="2" t="s">
        <v>2033</v>
      </c>
      <c r="F760" s="2" t="s">
        <v>2738</v>
      </c>
      <c r="G760" s="2"/>
      <c r="H760" s="2" t="s">
        <v>2119</v>
      </c>
    </row>
    <row r="761" customFormat="false" ht="23.85" hidden="false" customHeight="false" outlineLevel="0" collapsed="false">
      <c r="A761" s="2" t="s">
        <v>1660</v>
      </c>
      <c r="B761" s="2" t="s">
        <v>1659</v>
      </c>
      <c r="C761" s="2" t="s">
        <v>2122</v>
      </c>
      <c r="D761" s="2" t="s">
        <v>2034</v>
      </c>
      <c r="E761" s="2" t="s">
        <v>2033</v>
      </c>
      <c r="F761" s="2" t="s">
        <v>2738</v>
      </c>
      <c r="G761" s="2"/>
      <c r="H761" s="2" t="s">
        <v>2119</v>
      </c>
    </row>
    <row r="762" customFormat="false" ht="23.85" hidden="false" customHeight="false" outlineLevel="0" collapsed="false">
      <c r="A762" s="2" t="s">
        <v>1129</v>
      </c>
      <c r="B762" s="2" t="s">
        <v>1128</v>
      </c>
      <c r="C762" s="2" t="s">
        <v>2122</v>
      </c>
      <c r="D762" s="2" t="s">
        <v>1898</v>
      </c>
      <c r="E762" s="2" t="s">
        <v>1897</v>
      </c>
      <c r="F762" s="2" t="s">
        <v>2117</v>
      </c>
      <c r="G762" s="2" t="s">
        <v>2764</v>
      </c>
      <c r="H762" s="2" t="s">
        <v>2119</v>
      </c>
    </row>
    <row r="763" customFormat="false" ht="23.85" hidden="false" customHeight="false" outlineLevel="0" collapsed="false">
      <c r="A763" s="2" t="s">
        <v>1143</v>
      </c>
      <c r="B763" s="2" t="s">
        <v>1142</v>
      </c>
      <c r="C763" s="2" t="s">
        <v>2122</v>
      </c>
      <c r="D763" s="2" t="s">
        <v>1898</v>
      </c>
      <c r="E763" s="2" t="s">
        <v>1897</v>
      </c>
      <c r="F763" s="2" t="s">
        <v>2117</v>
      </c>
      <c r="G763" s="2"/>
      <c r="H763" s="2" t="s">
        <v>2119</v>
      </c>
    </row>
    <row r="764" customFormat="false" ht="23.85" hidden="false" customHeight="false" outlineLevel="0" collapsed="false">
      <c r="A764" s="2" t="s">
        <v>1160</v>
      </c>
      <c r="B764" s="2" t="s">
        <v>1159</v>
      </c>
      <c r="C764" s="2" t="s">
        <v>2122</v>
      </c>
      <c r="D764" s="2" t="s">
        <v>1898</v>
      </c>
      <c r="E764" s="2" t="s">
        <v>1897</v>
      </c>
      <c r="F764" s="2" t="s">
        <v>2117</v>
      </c>
      <c r="G764" s="2"/>
      <c r="H764" s="2" t="s">
        <v>2119</v>
      </c>
    </row>
    <row r="765" customFormat="false" ht="23.85" hidden="false" customHeight="false" outlineLevel="0" collapsed="false">
      <c r="A765" s="2" t="s">
        <v>203</v>
      </c>
      <c r="B765" s="2" t="s">
        <v>202</v>
      </c>
      <c r="C765" s="2" t="s">
        <v>2122</v>
      </c>
      <c r="D765" s="2" t="s">
        <v>1898</v>
      </c>
      <c r="E765" s="2" t="s">
        <v>1897</v>
      </c>
      <c r="F765" s="2" t="s">
        <v>2117</v>
      </c>
      <c r="G765" s="2" t="s">
        <v>2765</v>
      </c>
      <c r="H765" s="2" t="s">
        <v>2119</v>
      </c>
    </row>
    <row r="766" customFormat="false" ht="23.85" hidden="false" customHeight="false" outlineLevel="0" collapsed="false">
      <c r="A766" s="2" t="s">
        <v>203</v>
      </c>
      <c r="B766" s="2" t="s">
        <v>202</v>
      </c>
      <c r="C766" s="2" t="s">
        <v>2146</v>
      </c>
      <c r="D766" s="2" t="s">
        <v>1129</v>
      </c>
      <c r="E766" s="2" t="s">
        <v>1128</v>
      </c>
      <c r="F766" s="2" t="s">
        <v>2156</v>
      </c>
      <c r="G766" s="2" t="s">
        <v>2766</v>
      </c>
      <c r="H766" s="2" t="s">
        <v>2119</v>
      </c>
    </row>
    <row r="767" customFormat="false" ht="23.85" hidden="false" customHeight="false" outlineLevel="0" collapsed="false">
      <c r="A767" s="2" t="s">
        <v>203</v>
      </c>
      <c r="B767" s="2" t="s">
        <v>202</v>
      </c>
      <c r="C767" s="2" t="s">
        <v>2146</v>
      </c>
      <c r="D767" s="2" t="s">
        <v>1053</v>
      </c>
      <c r="E767" s="2" t="s">
        <v>1052</v>
      </c>
      <c r="F767" s="2" t="s">
        <v>2144</v>
      </c>
      <c r="G767" s="2" t="s">
        <v>2767</v>
      </c>
      <c r="H767" s="2" t="s">
        <v>2119</v>
      </c>
    </row>
    <row r="768" customFormat="false" ht="15" hidden="false" customHeight="false" outlineLevel="0" collapsed="false">
      <c r="A768" s="2" t="s">
        <v>203</v>
      </c>
      <c r="B768" s="2" t="s">
        <v>202</v>
      </c>
      <c r="C768" s="2" t="s">
        <v>2146</v>
      </c>
      <c r="D768" s="2" t="s">
        <v>1064</v>
      </c>
      <c r="E768" s="2" t="s">
        <v>1063</v>
      </c>
      <c r="F768" s="2" t="s">
        <v>2144</v>
      </c>
      <c r="G768" s="2" t="s">
        <v>2768</v>
      </c>
      <c r="H768" s="2" t="s">
        <v>2119</v>
      </c>
    </row>
    <row r="769" customFormat="false" ht="15" hidden="false" customHeight="false" outlineLevel="0" collapsed="false">
      <c r="A769" s="2" t="s">
        <v>1053</v>
      </c>
      <c r="B769" s="2" t="s">
        <v>1052</v>
      </c>
      <c r="C769" s="2" t="s">
        <v>2146</v>
      </c>
      <c r="D769" s="2" t="s">
        <v>1064</v>
      </c>
      <c r="E769" s="2" t="s">
        <v>1063</v>
      </c>
      <c r="F769" s="2" t="s">
        <v>2144</v>
      </c>
      <c r="G769" s="2" t="s">
        <v>2769</v>
      </c>
      <c r="H769" s="2" t="s">
        <v>2119</v>
      </c>
    </row>
    <row r="770" customFormat="false" ht="15" hidden="false" customHeight="false" outlineLevel="0" collapsed="false">
      <c r="A770" s="2" t="s">
        <v>203</v>
      </c>
      <c r="B770" s="2" t="s">
        <v>202</v>
      </c>
      <c r="C770" s="2" t="s">
        <v>2146</v>
      </c>
      <c r="D770" s="2" t="s">
        <v>844</v>
      </c>
      <c r="E770" s="2" t="s">
        <v>843</v>
      </c>
      <c r="F770" s="2" t="s">
        <v>2144</v>
      </c>
      <c r="G770" s="2" t="s">
        <v>2770</v>
      </c>
      <c r="H770" s="2" t="s">
        <v>2119</v>
      </c>
    </row>
    <row r="771" customFormat="false" ht="15" hidden="false" customHeight="false" outlineLevel="0" collapsed="false">
      <c r="A771" s="2" t="s">
        <v>203</v>
      </c>
      <c r="B771" s="2" t="s">
        <v>202</v>
      </c>
      <c r="C771" s="2" t="s">
        <v>2146</v>
      </c>
      <c r="D771" s="2" t="s">
        <v>1219</v>
      </c>
      <c r="E771" s="2" t="s">
        <v>1218</v>
      </c>
      <c r="F771" s="2" t="s">
        <v>2144</v>
      </c>
      <c r="G771" s="2" t="s">
        <v>2771</v>
      </c>
      <c r="H771" s="2" t="s">
        <v>2119</v>
      </c>
    </row>
    <row r="772" customFormat="false" ht="15" hidden="false" customHeight="false" outlineLevel="0" collapsed="false">
      <c r="A772" s="2" t="s">
        <v>203</v>
      </c>
      <c r="B772" s="2" t="s">
        <v>202</v>
      </c>
      <c r="C772" s="2" t="s">
        <v>2146</v>
      </c>
      <c r="D772" s="2" t="s">
        <v>1090</v>
      </c>
      <c r="E772" s="2" t="s">
        <v>1089</v>
      </c>
      <c r="F772" s="2" t="s">
        <v>2181</v>
      </c>
      <c r="G772" s="2" t="s">
        <v>2772</v>
      </c>
      <c r="H772" s="2" t="s">
        <v>2119</v>
      </c>
    </row>
    <row r="773" customFormat="false" ht="15" hidden="false" customHeight="false" outlineLevel="0" collapsed="false">
      <c r="A773" s="2" t="s">
        <v>1053</v>
      </c>
      <c r="B773" s="2" t="s">
        <v>1052</v>
      </c>
      <c r="C773" s="2" t="s">
        <v>2146</v>
      </c>
      <c r="D773" s="2" t="s">
        <v>1143</v>
      </c>
      <c r="E773" s="2" t="s">
        <v>1142</v>
      </c>
      <c r="F773" s="2" t="s">
        <v>2120</v>
      </c>
      <c r="G773" s="2" t="s">
        <v>2773</v>
      </c>
      <c r="H773" s="2" t="s">
        <v>2119</v>
      </c>
    </row>
    <row r="774" customFormat="false" ht="15" hidden="false" customHeight="false" outlineLevel="0" collapsed="false">
      <c r="A774" s="2" t="s">
        <v>1053</v>
      </c>
      <c r="B774" s="2" t="s">
        <v>1052</v>
      </c>
      <c r="C774" s="2" t="s">
        <v>2146</v>
      </c>
      <c r="D774" s="2" t="s">
        <v>1129</v>
      </c>
      <c r="E774" s="2" t="s">
        <v>1128</v>
      </c>
      <c r="F774" s="2" t="s">
        <v>2120</v>
      </c>
      <c r="G774" s="2" t="s">
        <v>2774</v>
      </c>
      <c r="H774" s="2" t="s">
        <v>2119</v>
      </c>
    </row>
    <row r="775" customFormat="false" ht="15" hidden="false" customHeight="false" outlineLevel="0" collapsed="false">
      <c r="A775" s="2" t="s">
        <v>1160</v>
      </c>
      <c r="B775" s="2" t="s">
        <v>1159</v>
      </c>
      <c r="C775" s="2" t="s">
        <v>2146</v>
      </c>
      <c r="D775" s="2" t="s">
        <v>879</v>
      </c>
      <c r="E775" s="2" t="s">
        <v>878</v>
      </c>
      <c r="F775" s="2" t="s">
        <v>2120</v>
      </c>
      <c r="G775" s="2" t="s">
        <v>2775</v>
      </c>
      <c r="H775" s="2" t="s">
        <v>2119</v>
      </c>
    </row>
    <row r="776" customFormat="false" ht="15" hidden="false" customHeight="false" outlineLevel="0" collapsed="false">
      <c r="A776" s="2" t="s">
        <v>1160</v>
      </c>
      <c r="B776" s="2" t="s">
        <v>1159</v>
      </c>
      <c r="C776" s="2" t="s">
        <v>2146</v>
      </c>
      <c r="D776" s="2" t="s">
        <v>1300</v>
      </c>
      <c r="E776" s="2" t="s">
        <v>1299</v>
      </c>
      <c r="F776" s="2" t="s">
        <v>2120</v>
      </c>
      <c r="G776" s="2" t="s">
        <v>2776</v>
      </c>
      <c r="H776" s="2" t="s">
        <v>2119</v>
      </c>
    </row>
    <row r="777" customFormat="false" ht="15" hidden="false" customHeight="false" outlineLevel="0" collapsed="false">
      <c r="A777" s="2" t="s">
        <v>1629</v>
      </c>
      <c r="B777" s="2" t="s">
        <v>1628</v>
      </c>
      <c r="C777" s="2" t="s">
        <v>2146</v>
      </c>
      <c r="D777" s="2" t="s">
        <v>747</v>
      </c>
      <c r="E777" s="2" t="s">
        <v>746</v>
      </c>
      <c r="F777" s="2" t="s">
        <v>2666</v>
      </c>
      <c r="G777" s="2" t="s">
        <v>2777</v>
      </c>
      <c r="H777" s="2" t="s">
        <v>2119</v>
      </c>
    </row>
    <row r="778" customFormat="false" ht="15" hidden="false" customHeight="false" outlineLevel="0" collapsed="false">
      <c r="A778" s="2" t="s">
        <v>1629</v>
      </c>
      <c r="B778" s="2" t="s">
        <v>1628</v>
      </c>
      <c r="C778" s="2" t="s">
        <v>2146</v>
      </c>
      <c r="D778" s="2" t="s">
        <v>1421</v>
      </c>
      <c r="E778" s="2" t="s">
        <v>1420</v>
      </c>
      <c r="F778" s="2" t="s">
        <v>2710</v>
      </c>
      <c r="G778" s="2" t="s">
        <v>2778</v>
      </c>
      <c r="H778" s="2" t="s">
        <v>2119</v>
      </c>
    </row>
    <row r="779" customFormat="false" ht="15" hidden="false" customHeight="false" outlineLevel="0" collapsed="false">
      <c r="A779" s="2" t="s">
        <v>1629</v>
      </c>
      <c r="B779" s="2" t="s">
        <v>1628</v>
      </c>
      <c r="C779" s="2" t="s">
        <v>2146</v>
      </c>
      <c r="D779" s="2" t="s">
        <v>1450</v>
      </c>
      <c r="E779" s="2" t="s">
        <v>1449</v>
      </c>
      <c r="F779" s="2" t="s">
        <v>2710</v>
      </c>
      <c r="G779" s="2" t="s">
        <v>2779</v>
      </c>
      <c r="H779" s="2" t="s">
        <v>2119</v>
      </c>
    </row>
    <row r="780" customFormat="false" ht="15" hidden="false" customHeight="false" outlineLevel="0" collapsed="false">
      <c r="A780" s="2" t="s">
        <v>1371</v>
      </c>
      <c r="B780" s="2" t="s">
        <v>1370</v>
      </c>
      <c r="C780" s="2" t="s">
        <v>2146</v>
      </c>
      <c r="D780" s="2" t="s">
        <v>393</v>
      </c>
      <c r="E780" s="2" t="s">
        <v>392</v>
      </c>
      <c r="F780" s="2" t="s">
        <v>2434</v>
      </c>
      <c r="G780" s="2" t="s">
        <v>2780</v>
      </c>
      <c r="H780" s="2" t="s">
        <v>2119</v>
      </c>
    </row>
    <row r="781" customFormat="false" ht="15" hidden="false" customHeight="false" outlineLevel="0" collapsed="false">
      <c r="A781" s="2" t="s">
        <v>1371</v>
      </c>
      <c r="B781" s="2" t="s">
        <v>1370</v>
      </c>
      <c r="C781" s="2" t="s">
        <v>2146</v>
      </c>
      <c r="D781" s="2" t="s">
        <v>741</v>
      </c>
      <c r="E781" s="2" t="s">
        <v>740</v>
      </c>
      <c r="F781" s="2" t="s">
        <v>2434</v>
      </c>
      <c r="G781" s="2"/>
      <c r="H781" s="2" t="s">
        <v>2119</v>
      </c>
    </row>
    <row r="782" customFormat="false" ht="15" hidden="false" customHeight="false" outlineLevel="0" collapsed="false">
      <c r="A782" s="2" t="s">
        <v>1477</v>
      </c>
      <c r="B782" s="2" t="s">
        <v>1476</v>
      </c>
      <c r="C782" s="2" t="s">
        <v>2146</v>
      </c>
      <c r="D782" s="2" t="s">
        <v>763</v>
      </c>
      <c r="E782" s="2" t="s">
        <v>762</v>
      </c>
      <c r="F782" s="2" t="s">
        <v>2434</v>
      </c>
      <c r="G782" s="2" t="s">
        <v>2781</v>
      </c>
      <c r="H782" s="2" t="s">
        <v>2119</v>
      </c>
    </row>
    <row r="783" customFormat="false" ht="15" hidden="false" customHeight="false" outlineLevel="0" collapsed="false">
      <c r="A783" s="2" t="s">
        <v>1477</v>
      </c>
      <c r="B783" s="2" t="s">
        <v>1476</v>
      </c>
      <c r="C783" s="2" t="s">
        <v>2146</v>
      </c>
      <c r="D783" s="2" t="s">
        <v>1366</v>
      </c>
      <c r="E783" s="2" t="s">
        <v>1365</v>
      </c>
      <c r="F783" s="2" t="s">
        <v>2434</v>
      </c>
      <c r="G783" s="2"/>
      <c r="H783" s="2" t="s">
        <v>2119</v>
      </c>
    </row>
    <row r="784" customFormat="false" ht="15" hidden="false" customHeight="false" outlineLevel="0" collapsed="false">
      <c r="A784" s="2" t="s">
        <v>622</v>
      </c>
      <c r="B784" s="2" t="s">
        <v>621</v>
      </c>
      <c r="C784" s="2" t="s">
        <v>2146</v>
      </c>
      <c r="D784" s="2" t="s">
        <v>1445</v>
      </c>
      <c r="E784" s="2" t="s">
        <v>1444</v>
      </c>
      <c r="F784" s="2" t="s">
        <v>2434</v>
      </c>
      <c r="G784" s="2" t="s">
        <v>2782</v>
      </c>
      <c r="H784" s="2" t="s">
        <v>2119</v>
      </c>
    </row>
    <row r="785" customFormat="false" ht="15" hidden="false" customHeight="false" outlineLevel="0" collapsed="false">
      <c r="A785" s="2" t="s">
        <v>793</v>
      </c>
      <c r="B785" s="2" t="s">
        <v>792</v>
      </c>
      <c r="C785" s="2" t="s">
        <v>2146</v>
      </c>
      <c r="D785" s="2" t="s">
        <v>1696</v>
      </c>
      <c r="E785" s="2" t="s">
        <v>1695</v>
      </c>
      <c r="F785" s="2" t="s">
        <v>2434</v>
      </c>
      <c r="G785" s="2" t="s">
        <v>2783</v>
      </c>
      <c r="H785" s="2" t="s">
        <v>2119</v>
      </c>
    </row>
    <row r="786" customFormat="false" ht="15" hidden="false" customHeight="false" outlineLevel="0" collapsed="false">
      <c r="A786" s="2" t="s">
        <v>793</v>
      </c>
      <c r="B786" s="2" t="s">
        <v>792</v>
      </c>
      <c r="C786" s="2" t="s">
        <v>2146</v>
      </c>
      <c r="D786" s="2" t="s">
        <v>1691</v>
      </c>
      <c r="E786" s="2" t="s">
        <v>1690</v>
      </c>
      <c r="F786" s="2" t="s">
        <v>2784</v>
      </c>
      <c r="G786" s="2" t="s">
        <v>2785</v>
      </c>
      <c r="H786" s="2" t="s">
        <v>2119</v>
      </c>
    </row>
    <row r="787" customFormat="false" ht="15" hidden="false" customHeight="false" outlineLevel="0" collapsed="false">
      <c r="A787" s="2" t="s">
        <v>550</v>
      </c>
      <c r="B787" s="2" t="s">
        <v>549</v>
      </c>
      <c r="C787" s="2" t="s">
        <v>2146</v>
      </c>
      <c r="D787" s="2" t="s">
        <v>1421</v>
      </c>
      <c r="E787" s="2" t="s">
        <v>1420</v>
      </c>
      <c r="F787" s="2" t="s">
        <v>2738</v>
      </c>
      <c r="G787" s="2" t="s">
        <v>2786</v>
      </c>
      <c r="H787" s="2" t="s">
        <v>2119</v>
      </c>
    </row>
    <row r="788" customFormat="false" ht="15" hidden="false" customHeight="false" outlineLevel="0" collapsed="false">
      <c r="A788" s="2" t="s">
        <v>386</v>
      </c>
      <c r="B788" s="2" t="s">
        <v>385</v>
      </c>
      <c r="C788" s="2" t="s">
        <v>2146</v>
      </c>
      <c r="D788" s="2" t="s">
        <v>844</v>
      </c>
      <c r="E788" s="2" t="s">
        <v>843</v>
      </c>
      <c r="F788" s="2" t="s">
        <v>2738</v>
      </c>
      <c r="G788" s="2" t="s">
        <v>2787</v>
      </c>
      <c r="H788" s="2" t="s">
        <v>2119</v>
      </c>
    </row>
    <row r="789" customFormat="false" ht="15" hidden="false" customHeight="false" outlineLevel="0" collapsed="false">
      <c r="A789" s="2" t="s">
        <v>245</v>
      </c>
      <c r="B789" s="2" t="s">
        <v>244</v>
      </c>
      <c r="C789" s="2" t="s">
        <v>2146</v>
      </c>
      <c r="D789" s="2" t="s">
        <v>1450</v>
      </c>
      <c r="E789" s="2" t="s">
        <v>1449</v>
      </c>
      <c r="F789" s="2" t="s">
        <v>2710</v>
      </c>
      <c r="G789" s="2" t="s">
        <v>2788</v>
      </c>
      <c r="H789" s="2" t="s">
        <v>2119</v>
      </c>
    </row>
    <row r="790" customFormat="false" ht="15" hidden="false" customHeight="false" outlineLevel="0" collapsed="false">
      <c r="A790" s="2" t="s">
        <v>245</v>
      </c>
      <c r="B790" s="2" t="s">
        <v>244</v>
      </c>
      <c r="C790" s="2" t="s">
        <v>2146</v>
      </c>
      <c r="D790" s="2" t="s">
        <v>497</v>
      </c>
      <c r="E790" s="2" t="s">
        <v>496</v>
      </c>
      <c r="F790" s="2" t="s">
        <v>2694</v>
      </c>
      <c r="G790" s="2" t="s">
        <v>2789</v>
      </c>
      <c r="H790" s="2" t="s">
        <v>2119</v>
      </c>
    </row>
    <row r="791" customFormat="false" ht="15" hidden="false" customHeight="false" outlineLevel="0" collapsed="false">
      <c r="A791" s="2" t="s">
        <v>1435</v>
      </c>
      <c r="B791" s="2" t="s">
        <v>1434</v>
      </c>
      <c r="C791" s="2" t="s">
        <v>2146</v>
      </c>
      <c r="D791" s="2" t="s">
        <v>1260</v>
      </c>
      <c r="E791" s="2" t="s">
        <v>1259</v>
      </c>
      <c r="F791" s="2" t="s">
        <v>2434</v>
      </c>
      <c r="G791" s="2" t="s">
        <v>2790</v>
      </c>
      <c r="H791" s="2" t="s">
        <v>2119</v>
      </c>
    </row>
    <row r="792" customFormat="false" ht="15" hidden="false" customHeight="false" outlineLevel="0" collapsed="false">
      <c r="A792" s="2" t="s">
        <v>1400</v>
      </c>
      <c r="B792" s="2" t="s">
        <v>1399</v>
      </c>
      <c r="C792" s="2" t="s">
        <v>2146</v>
      </c>
      <c r="D792" s="2" t="s">
        <v>1435</v>
      </c>
      <c r="E792" s="2" t="s">
        <v>1434</v>
      </c>
      <c r="F792" s="2" t="s">
        <v>2434</v>
      </c>
      <c r="G792" s="2" t="s">
        <v>2791</v>
      </c>
      <c r="H792" s="2" t="s">
        <v>2119</v>
      </c>
    </row>
    <row r="793" customFormat="false" ht="23.85" hidden="false" customHeight="false" outlineLevel="0" collapsed="false">
      <c r="A793" s="2" t="s">
        <v>1400</v>
      </c>
      <c r="B793" s="2" t="s">
        <v>1399</v>
      </c>
      <c r="C793" s="2" t="s">
        <v>2146</v>
      </c>
      <c r="D793" s="2" t="s">
        <v>386</v>
      </c>
      <c r="E793" s="2" t="s">
        <v>385</v>
      </c>
      <c r="F793" s="2" t="s">
        <v>2120</v>
      </c>
      <c r="G793" s="2" t="s">
        <v>2792</v>
      </c>
      <c r="H793" s="2" t="s">
        <v>2119</v>
      </c>
    </row>
    <row r="794" customFormat="false" ht="15" hidden="false" customHeight="false" outlineLevel="0" collapsed="false">
      <c r="A794" s="2" t="s">
        <v>83</v>
      </c>
      <c r="B794" s="2" t="s">
        <v>82</v>
      </c>
      <c r="C794" s="2" t="s">
        <v>2146</v>
      </c>
      <c r="D794" s="2" t="s">
        <v>873</v>
      </c>
      <c r="E794" s="2" t="s">
        <v>872</v>
      </c>
      <c r="F794" s="2" t="s">
        <v>2793</v>
      </c>
      <c r="G794" s="2" t="s">
        <v>2794</v>
      </c>
      <c r="H794" s="2" t="s">
        <v>2119</v>
      </c>
    </row>
    <row r="795" customFormat="false" ht="15" hidden="false" customHeight="false" outlineLevel="0" collapsed="false">
      <c r="A795" s="2" t="s">
        <v>83</v>
      </c>
      <c r="B795" s="2" t="s">
        <v>82</v>
      </c>
      <c r="C795" s="2" t="s">
        <v>2146</v>
      </c>
      <c r="D795" s="2" t="s">
        <v>285</v>
      </c>
      <c r="E795" s="2" t="s">
        <v>284</v>
      </c>
      <c r="F795" s="2" t="s">
        <v>2793</v>
      </c>
      <c r="G795" s="2"/>
      <c r="H795" s="2" t="s">
        <v>2119</v>
      </c>
    </row>
    <row r="796" customFormat="false" ht="15" hidden="false" customHeight="false" outlineLevel="0" collapsed="false">
      <c r="A796" s="2" t="s">
        <v>1467</v>
      </c>
      <c r="B796" s="2" t="s">
        <v>1466</v>
      </c>
      <c r="C796" s="2" t="s">
        <v>2100</v>
      </c>
      <c r="D796" s="2" t="s">
        <v>1129</v>
      </c>
      <c r="E796" s="2" t="s">
        <v>1128</v>
      </c>
      <c r="F796" s="2" t="s">
        <v>2131</v>
      </c>
      <c r="G796" s="2"/>
      <c r="H796" s="2" t="s">
        <v>2103</v>
      </c>
    </row>
    <row r="797" customFormat="false" ht="23.85" hidden="false" customHeight="false" outlineLevel="0" collapsed="false">
      <c r="A797" s="2" t="s">
        <v>1450</v>
      </c>
      <c r="B797" s="2" t="s">
        <v>1449</v>
      </c>
      <c r="C797" s="2" t="s">
        <v>2122</v>
      </c>
      <c r="D797" s="2" t="s">
        <v>1861</v>
      </c>
      <c r="E797" s="2" t="s">
        <v>1860</v>
      </c>
      <c r="F797" s="2" t="s">
        <v>2192</v>
      </c>
      <c r="G797" s="2" t="s">
        <v>2795</v>
      </c>
      <c r="H797" s="2" t="s">
        <v>2119</v>
      </c>
    </row>
    <row r="798" customFormat="false" ht="23.85" hidden="false" customHeight="false" outlineLevel="0" collapsed="false">
      <c r="A798" s="2" t="s">
        <v>257</v>
      </c>
      <c r="B798" s="2" t="s">
        <v>256</v>
      </c>
      <c r="C798" s="2" t="s">
        <v>2122</v>
      </c>
      <c r="D798" s="2" t="s">
        <v>1861</v>
      </c>
      <c r="E798" s="2" t="s">
        <v>1860</v>
      </c>
      <c r="F798" s="2" t="s">
        <v>2134</v>
      </c>
      <c r="G798" s="2" t="s">
        <v>2796</v>
      </c>
      <c r="H798" s="2" t="s">
        <v>2119</v>
      </c>
    </row>
    <row r="799" customFormat="false" ht="23.85" hidden="false" customHeight="false" outlineLevel="0" collapsed="false">
      <c r="A799" s="2" t="s">
        <v>705</v>
      </c>
      <c r="B799" s="2" t="s">
        <v>704</v>
      </c>
      <c r="C799" s="2" t="s">
        <v>2122</v>
      </c>
      <c r="D799" s="2" t="s">
        <v>1861</v>
      </c>
      <c r="E799" s="2" t="s">
        <v>1860</v>
      </c>
      <c r="F799" s="2" t="s">
        <v>2191</v>
      </c>
      <c r="G799" s="2" t="s">
        <v>2797</v>
      </c>
      <c r="H799" s="2" t="s">
        <v>2119</v>
      </c>
    </row>
    <row r="800" customFormat="false" ht="23.85" hidden="false" customHeight="false" outlineLevel="0" collapsed="false">
      <c r="A800" s="2" t="s">
        <v>386</v>
      </c>
      <c r="B800" s="2" t="s">
        <v>385</v>
      </c>
      <c r="C800" s="2" t="s">
        <v>2122</v>
      </c>
      <c r="D800" s="2" t="s">
        <v>1861</v>
      </c>
      <c r="E800" s="2" t="s">
        <v>1860</v>
      </c>
      <c r="F800" s="2" t="s">
        <v>2434</v>
      </c>
      <c r="G800" s="2"/>
      <c r="H800" s="2" t="s">
        <v>2119</v>
      </c>
    </row>
    <row r="801" customFormat="false" ht="23.85" hidden="false" customHeight="false" outlineLevel="0" collapsed="false">
      <c r="A801" s="2" t="s">
        <v>1129</v>
      </c>
      <c r="B801" s="2" t="s">
        <v>1128</v>
      </c>
      <c r="C801" s="2" t="s">
        <v>2122</v>
      </c>
      <c r="D801" s="2" t="s">
        <v>1861</v>
      </c>
      <c r="E801" s="2" t="s">
        <v>1860</v>
      </c>
      <c r="F801" s="2" t="s">
        <v>2434</v>
      </c>
      <c r="G801" s="2"/>
      <c r="H801" s="2" t="s">
        <v>2119</v>
      </c>
    </row>
    <row r="802" customFormat="false" ht="23.85" hidden="false" customHeight="false" outlineLevel="0" collapsed="false">
      <c r="A802" s="2" t="s">
        <v>763</v>
      </c>
      <c r="B802" s="2" t="s">
        <v>762</v>
      </c>
      <c r="C802" s="2" t="s">
        <v>2122</v>
      </c>
      <c r="D802" s="2" t="s">
        <v>1861</v>
      </c>
      <c r="E802" s="2" t="s">
        <v>1860</v>
      </c>
      <c r="F802" s="2" t="s">
        <v>2434</v>
      </c>
      <c r="G802" s="2"/>
      <c r="H802" s="2" t="s">
        <v>2119</v>
      </c>
    </row>
    <row r="803" customFormat="false" ht="23.85" hidden="false" customHeight="false" outlineLevel="0" collapsed="false">
      <c r="A803" s="2" t="s">
        <v>800</v>
      </c>
      <c r="B803" s="2" t="s">
        <v>799</v>
      </c>
      <c r="C803" s="2" t="s">
        <v>2122</v>
      </c>
      <c r="D803" s="2" t="s">
        <v>1861</v>
      </c>
      <c r="E803" s="2" t="s">
        <v>1860</v>
      </c>
      <c r="F803" s="2" t="s">
        <v>2434</v>
      </c>
      <c r="G803" s="2"/>
      <c r="H803" s="2" t="s">
        <v>2119</v>
      </c>
    </row>
    <row r="804" customFormat="false" ht="23.85" hidden="false" customHeight="false" outlineLevel="0" collapsed="false">
      <c r="A804" s="2" t="s">
        <v>98</v>
      </c>
      <c r="B804" s="2" t="s">
        <v>97</v>
      </c>
      <c r="C804" s="2" t="s">
        <v>2122</v>
      </c>
      <c r="D804" s="2" t="s">
        <v>1861</v>
      </c>
      <c r="E804" s="2" t="s">
        <v>1860</v>
      </c>
      <c r="F804" s="2" t="s">
        <v>2434</v>
      </c>
      <c r="G804" s="2"/>
      <c r="H804" s="2" t="s">
        <v>2119</v>
      </c>
    </row>
    <row r="805" customFormat="false" ht="23.85" hidden="false" customHeight="false" outlineLevel="0" collapsed="false">
      <c r="A805" s="2" t="s">
        <v>1520</v>
      </c>
      <c r="B805" s="2" t="s">
        <v>1519</v>
      </c>
      <c r="C805" s="2" t="s">
        <v>2122</v>
      </c>
      <c r="D805" s="2" t="s">
        <v>1861</v>
      </c>
      <c r="E805" s="2" t="s">
        <v>1860</v>
      </c>
      <c r="F805" s="2" t="s">
        <v>2434</v>
      </c>
      <c r="G805" s="2"/>
      <c r="H805" s="2" t="s">
        <v>2119</v>
      </c>
    </row>
    <row r="806" customFormat="false" ht="23.85" hidden="false" customHeight="false" outlineLevel="0" collapsed="false">
      <c r="A806" s="2" t="s">
        <v>741</v>
      </c>
      <c r="B806" s="2" t="s">
        <v>740</v>
      </c>
      <c r="C806" s="2" t="s">
        <v>2122</v>
      </c>
      <c r="D806" s="2" t="s">
        <v>1861</v>
      </c>
      <c r="E806" s="2" t="s">
        <v>1860</v>
      </c>
      <c r="F806" s="2" t="s">
        <v>2666</v>
      </c>
      <c r="G806" s="2"/>
      <c r="H806" s="2" t="s">
        <v>2119</v>
      </c>
    </row>
    <row r="807" customFormat="false" ht="23.85" hidden="false" customHeight="false" outlineLevel="0" collapsed="false">
      <c r="A807" s="2" t="s">
        <v>1613</v>
      </c>
      <c r="B807" s="2" t="s">
        <v>1612</v>
      </c>
      <c r="C807" s="2" t="s">
        <v>2122</v>
      </c>
      <c r="D807" s="2" t="s">
        <v>1861</v>
      </c>
      <c r="E807" s="2" t="s">
        <v>1860</v>
      </c>
      <c r="F807" s="2" t="s">
        <v>2666</v>
      </c>
      <c r="G807" s="2"/>
      <c r="H807" s="2" t="s">
        <v>2119</v>
      </c>
    </row>
    <row r="808" customFormat="false" ht="23.85" hidden="false" customHeight="false" outlineLevel="0" collapsed="false">
      <c r="A808" s="2" t="s">
        <v>811</v>
      </c>
      <c r="B808" s="2" t="s">
        <v>810</v>
      </c>
      <c r="C808" s="2" t="s">
        <v>2122</v>
      </c>
      <c r="D808" s="2" t="s">
        <v>1978</v>
      </c>
      <c r="E808" s="2" t="s">
        <v>1977</v>
      </c>
      <c r="F808" s="2" t="s">
        <v>2651</v>
      </c>
      <c r="G808" s="2" t="s">
        <v>2798</v>
      </c>
      <c r="H808" s="2" t="s">
        <v>2119</v>
      </c>
    </row>
    <row r="809" customFormat="false" ht="23.85" hidden="false" customHeight="false" outlineLevel="0" collapsed="false">
      <c r="A809" s="2" t="s">
        <v>1064</v>
      </c>
      <c r="B809" s="2" t="s">
        <v>1063</v>
      </c>
      <c r="C809" s="2" t="s">
        <v>2122</v>
      </c>
      <c r="D809" s="2" t="s">
        <v>1978</v>
      </c>
      <c r="E809" s="2" t="s">
        <v>1977</v>
      </c>
      <c r="F809" s="2" t="s">
        <v>2710</v>
      </c>
      <c r="G809" s="2"/>
      <c r="H809" s="2" t="s">
        <v>2119</v>
      </c>
    </row>
    <row r="810" customFormat="false" ht="23.85" hidden="false" customHeight="false" outlineLevel="0" collapsed="false">
      <c r="A810" s="2" t="s">
        <v>1214</v>
      </c>
      <c r="B810" s="2" t="s">
        <v>1213</v>
      </c>
      <c r="C810" s="2" t="s">
        <v>2122</v>
      </c>
      <c r="D810" s="2" t="s">
        <v>1978</v>
      </c>
      <c r="E810" s="2" t="s">
        <v>1977</v>
      </c>
      <c r="F810" s="2" t="s">
        <v>2710</v>
      </c>
      <c r="G810" s="2"/>
      <c r="H810" s="2" t="s">
        <v>2119</v>
      </c>
    </row>
    <row r="811" customFormat="false" ht="23.85" hidden="false" customHeight="false" outlineLevel="0" collapsed="false">
      <c r="A811" s="2" t="s">
        <v>113</v>
      </c>
      <c r="B811" s="2" t="s">
        <v>112</v>
      </c>
      <c r="C811" s="2" t="s">
        <v>2122</v>
      </c>
      <c r="D811" s="2" t="s">
        <v>1978</v>
      </c>
      <c r="E811" s="2" t="s">
        <v>1977</v>
      </c>
      <c r="F811" s="2" t="s">
        <v>2738</v>
      </c>
      <c r="G811" s="2"/>
      <c r="H811" s="2" t="s">
        <v>2119</v>
      </c>
    </row>
    <row r="812" customFormat="false" ht="23.85" hidden="false" customHeight="false" outlineLevel="0" collapsed="false">
      <c r="A812" s="2" t="s">
        <v>981</v>
      </c>
      <c r="B812" s="2" t="s">
        <v>980</v>
      </c>
      <c r="C812" s="2" t="s">
        <v>2122</v>
      </c>
      <c r="D812" s="2" t="s">
        <v>1978</v>
      </c>
      <c r="E812" s="2" t="s">
        <v>1977</v>
      </c>
      <c r="F812" s="2" t="s">
        <v>2434</v>
      </c>
      <c r="G812" s="2" t="s">
        <v>2799</v>
      </c>
      <c r="H812" s="2" t="s">
        <v>2119</v>
      </c>
    </row>
    <row r="813" customFormat="false" ht="23.85" hidden="false" customHeight="false" outlineLevel="0" collapsed="false">
      <c r="A813" s="2" t="s">
        <v>770</v>
      </c>
      <c r="B813" s="2" t="s">
        <v>769</v>
      </c>
      <c r="C813" s="2" t="s">
        <v>2122</v>
      </c>
      <c r="D813" s="2" t="s">
        <v>1978</v>
      </c>
      <c r="E813" s="2" t="s">
        <v>1977</v>
      </c>
      <c r="F813" s="2" t="s">
        <v>2434</v>
      </c>
      <c r="G813" s="2"/>
      <c r="H813" s="2" t="s">
        <v>2119</v>
      </c>
    </row>
    <row r="814" customFormat="false" ht="23.85" hidden="false" customHeight="false" outlineLevel="0" collapsed="false">
      <c r="A814" s="2" t="s">
        <v>1416</v>
      </c>
      <c r="B814" s="2" t="s">
        <v>1415</v>
      </c>
      <c r="C814" s="2" t="s">
        <v>2122</v>
      </c>
      <c r="D814" s="2" t="s">
        <v>1978</v>
      </c>
      <c r="E814" s="2" t="s">
        <v>1977</v>
      </c>
      <c r="F814" s="2" t="s">
        <v>2704</v>
      </c>
      <c r="G814" s="2"/>
      <c r="H814" s="2" t="s">
        <v>2119</v>
      </c>
    </row>
    <row r="815" customFormat="false" ht="23.85" hidden="false" customHeight="false" outlineLevel="0" collapsed="false">
      <c r="A815" s="2" t="s">
        <v>228</v>
      </c>
      <c r="B815" s="2" t="s">
        <v>227</v>
      </c>
      <c r="C815" s="2" t="s">
        <v>2122</v>
      </c>
      <c r="D815" s="2" t="s">
        <v>1929</v>
      </c>
      <c r="E815" s="2" t="s">
        <v>1928</v>
      </c>
      <c r="F815" s="2" t="s">
        <v>2800</v>
      </c>
      <c r="G815" s="2" t="s">
        <v>2801</v>
      </c>
      <c r="H815" s="2" t="s">
        <v>2119</v>
      </c>
    </row>
    <row r="816" customFormat="false" ht="23.85" hidden="false" customHeight="false" outlineLevel="0" collapsed="false">
      <c r="A816" s="2" t="s">
        <v>1400</v>
      </c>
      <c r="B816" s="2" t="s">
        <v>1399</v>
      </c>
      <c r="C816" s="2" t="s">
        <v>2122</v>
      </c>
      <c r="D816" s="2" t="s">
        <v>1929</v>
      </c>
      <c r="E816" s="2" t="s">
        <v>1928</v>
      </c>
      <c r="F816" s="2" t="s">
        <v>2434</v>
      </c>
      <c r="G816" s="2"/>
      <c r="H816" s="2" t="s">
        <v>2119</v>
      </c>
    </row>
    <row r="817" customFormat="false" ht="23.85" hidden="false" customHeight="false" outlineLevel="0" collapsed="false">
      <c r="A817" s="2" t="s">
        <v>1080</v>
      </c>
      <c r="B817" s="2" t="s">
        <v>1079</v>
      </c>
      <c r="C817" s="2" t="s">
        <v>2122</v>
      </c>
      <c r="D817" s="2" t="s">
        <v>1929</v>
      </c>
      <c r="E817" s="2" t="s">
        <v>1928</v>
      </c>
      <c r="F817" s="2" t="s">
        <v>2434</v>
      </c>
      <c r="G817" s="2"/>
      <c r="H817" s="2" t="s">
        <v>2119</v>
      </c>
    </row>
    <row r="818" customFormat="false" ht="23.85" hidden="false" customHeight="false" outlineLevel="0" collapsed="false">
      <c r="A818" s="2" t="s">
        <v>1095</v>
      </c>
      <c r="B818" s="2" t="s">
        <v>1094</v>
      </c>
      <c r="C818" s="2" t="s">
        <v>2122</v>
      </c>
      <c r="D818" s="2" t="s">
        <v>1929</v>
      </c>
      <c r="E818" s="2" t="s">
        <v>1928</v>
      </c>
      <c r="F818" s="2" t="s">
        <v>2186</v>
      </c>
      <c r="G818" s="2"/>
      <c r="H818" s="2" t="s">
        <v>2119</v>
      </c>
    </row>
    <row r="819" customFormat="false" ht="23.85" hidden="false" customHeight="false" outlineLevel="0" collapsed="false">
      <c r="A819" s="2" t="s">
        <v>393</v>
      </c>
      <c r="B819" s="2" t="s">
        <v>392</v>
      </c>
      <c r="C819" s="2" t="s">
        <v>2122</v>
      </c>
      <c r="D819" s="2" t="s">
        <v>2009</v>
      </c>
      <c r="E819" s="2" t="s">
        <v>2008</v>
      </c>
      <c r="F819" s="2" t="s">
        <v>2434</v>
      </c>
      <c r="G819" s="2" t="s">
        <v>2802</v>
      </c>
      <c r="H819" s="2" t="s">
        <v>2119</v>
      </c>
    </row>
    <row r="820" customFormat="false" ht="23.85" hidden="false" customHeight="false" outlineLevel="0" collapsed="false">
      <c r="A820" s="2" t="s">
        <v>622</v>
      </c>
      <c r="B820" s="2" t="s">
        <v>621</v>
      </c>
      <c r="C820" s="2" t="s">
        <v>2122</v>
      </c>
      <c r="D820" s="2" t="s">
        <v>2009</v>
      </c>
      <c r="E820" s="2" t="s">
        <v>2008</v>
      </c>
      <c r="F820" s="2" t="s">
        <v>2434</v>
      </c>
      <c r="G820" s="2" t="s">
        <v>2803</v>
      </c>
      <c r="H820" s="2" t="s">
        <v>2119</v>
      </c>
    </row>
    <row r="821" customFormat="false" ht="23.85" hidden="false" customHeight="false" outlineLevel="0" collapsed="false">
      <c r="A821" s="2" t="s">
        <v>1143</v>
      </c>
      <c r="B821" s="2" t="s">
        <v>1142</v>
      </c>
      <c r="C821" s="2" t="s">
        <v>2122</v>
      </c>
      <c r="D821" s="2" t="s">
        <v>2009</v>
      </c>
      <c r="E821" s="2" t="s">
        <v>2008</v>
      </c>
      <c r="F821" s="2" t="s">
        <v>2434</v>
      </c>
      <c r="G821" s="2"/>
      <c r="H821" s="2" t="s">
        <v>2119</v>
      </c>
    </row>
    <row r="822" customFormat="false" ht="23.85" hidden="false" customHeight="false" outlineLevel="0" collapsed="false">
      <c r="A822" s="2" t="s">
        <v>1129</v>
      </c>
      <c r="B822" s="2" t="s">
        <v>1128</v>
      </c>
      <c r="C822" s="2" t="s">
        <v>2122</v>
      </c>
      <c r="D822" s="2" t="s">
        <v>2009</v>
      </c>
      <c r="E822" s="2" t="s">
        <v>2008</v>
      </c>
      <c r="F822" s="2" t="s">
        <v>2434</v>
      </c>
      <c r="G822" s="2"/>
      <c r="H822" s="2" t="s">
        <v>2119</v>
      </c>
    </row>
    <row r="823" customFormat="false" ht="23.85" hidden="false" customHeight="false" outlineLevel="0" collapsed="false">
      <c r="A823" s="2" t="s">
        <v>1400</v>
      </c>
      <c r="B823" s="2" t="s">
        <v>1399</v>
      </c>
      <c r="C823" s="2" t="s">
        <v>2122</v>
      </c>
      <c r="D823" s="2" t="s">
        <v>2009</v>
      </c>
      <c r="E823" s="2" t="s">
        <v>2008</v>
      </c>
      <c r="F823" s="2" t="s">
        <v>2434</v>
      </c>
      <c r="G823" s="2"/>
      <c r="H823" s="2" t="s">
        <v>2119</v>
      </c>
    </row>
    <row r="824" customFormat="false" ht="23.85" hidden="false" customHeight="false" outlineLevel="0" collapsed="false">
      <c r="A824" s="2" t="s">
        <v>1371</v>
      </c>
      <c r="B824" s="2" t="s">
        <v>1370</v>
      </c>
      <c r="C824" s="2" t="s">
        <v>2122</v>
      </c>
      <c r="D824" s="2" t="s">
        <v>2009</v>
      </c>
      <c r="E824" s="2" t="s">
        <v>2008</v>
      </c>
      <c r="F824" s="2" t="s">
        <v>2434</v>
      </c>
      <c r="G824" s="2"/>
      <c r="H824" s="2" t="s">
        <v>2119</v>
      </c>
    </row>
    <row r="825" customFormat="false" ht="23.85" hidden="false" customHeight="false" outlineLevel="0" collapsed="false">
      <c r="A825" s="2" t="s">
        <v>1613</v>
      </c>
      <c r="B825" s="2" t="s">
        <v>1612</v>
      </c>
      <c r="C825" s="2" t="s">
        <v>2122</v>
      </c>
      <c r="D825" s="2" t="s">
        <v>2009</v>
      </c>
      <c r="E825" s="2" t="s">
        <v>2008</v>
      </c>
      <c r="F825" s="2" t="s">
        <v>2434</v>
      </c>
      <c r="G825" s="2"/>
      <c r="H825" s="2" t="s">
        <v>2119</v>
      </c>
    </row>
    <row r="826" customFormat="false" ht="23.85" hidden="false" customHeight="false" outlineLevel="0" collapsed="false">
      <c r="A826" s="2" t="s">
        <v>113</v>
      </c>
      <c r="B826" s="2" t="s">
        <v>112</v>
      </c>
      <c r="C826" s="2" t="s">
        <v>2122</v>
      </c>
      <c r="D826" s="2" t="s">
        <v>2009</v>
      </c>
      <c r="E826" s="2" t="s">
        <v>2008</v>
      </c>
      <c r="F826" s="2" t="s">
        <v>2704</v>
      </c>
      <c r="G826" s="2"/>
      <c r="H826" s="2" t="s">
        <v>2119</v>
      </c>
    </row>
    <row r="827" customFormat="false" ht="23.85" hidden="false" customHeight="false" outlineLevel="0" collapsed="false">
      <c r="A827" s="2" t="s">
        <v>1400</v>
      </c>
      <c r="B827" s="2" t="s">
        <v>1399</v>
      </c>
      <c r="C827" s="2" t="s">
        <v>2122</v>
      </c>
      <c r="D827" s="2" t="s">
        <v>1844</v>
      </c>
      <c r="E827" s="2" t="s">
        <v>1843</v>
      </c>
      <c r="F827" s="2" t="s">
        <v>2266</v>
      </c>
      <c r="G827" s="2"/>
      <c r="H827" s="2" t="s">
        <v>2119</v>
      </c>
    </row>
    <row r="828" customFormat="false" ht="23.85" hidden="false" customHeight="false" outlineLevel="0" collapsed="false">
      <c r="A828" s="2" t="s">
        <v>386</v>
      </c>
      <c r="B828" s="2" t="s">
        <v>385</v>
      </c>
      <c r="C828" s="2" t="s">
        <v>2122</v>
      </c>
      <c r="D828" s="2" t="s">
        <v>1844</v>
      </c>
      <c r="E828" s="2" t="s">
        <v>1843</v>
      </c>
      <c r="F828" s="2" t="s">
        <v>2266</v>
      </c>
      <c r="G828" s="2"/>
      <c r="H828" s="2" t="s">
        <v>2119</v>
      </c>
    </row>
    <row r="829" customFormat="false" ht="23.85" hidden="false" customHeight="false" outlineLevel="0" collapsed="false">
      <c r="A829" s="2" t="s">
        <v>393</v>
      </c>
      <c r="B829" s="2" t="s">
        <v>392</v>
      </c>
      <c r="C829" s="2" t="s">
        <v>2122</v>
      </c>
      <c r="D829" s="2" t="s">
        <v>1844</v>
      </c>
      <c r="E829" s="2" t="s">
        <v>1843</v>
      </c>
      <c r="F829" s="2" t="s">
        <v>2266</v>
      </c>
      <c r="G829" s="2"/>
      <c r="H829" s="2" t="s">
        <v>2119</v>
      </c>
    </row>
    <row r="830" customFormat="false" ht="23.85" hidden="false" customHeight="false" outlineLevel="0" collapsed="false">
      <c r="A830" s="2" t="s">
        <v>203</v>
      </c>
      <c r="B830" s="2" t="s">
        <v>202</v>
      </c>
      <c r="C830" s="2" t="s">
        <v>2122</v>
      </c>
      <c r="D830" s="2" t="s">
        <v>1844</v>
      </c>
      <c r="E830" s="2" t="s">
        <v>1843</v>
      </c>
      <c r="F830" s="2" t="s">
        <v>2266</v>
      </c>
      <c r="G830" s="2"/>
      <c r="H830" s="2" t="s">
        <v>2119</v>
      </c>
    </row>
    <row r="831" customFormat="false" ht="23.85" hidden="false" customHeight="false" outlineLevel="0" collapsed="false">
      <c r="A831" s="2" t="s">
        <v>1300</v>
      </c>
      <c r="B831" s="2" t="s">
        <v>1299</v>
      </c>
      <c r="C831" s="2" t="s">
        <v>2122</v>
      </c>
      <c r="D831" s="2" t="s">
        <v>1844</v>
      </c>
      <c r="E831" s="2" t="s">
        <v>1843</v>
      </c>
      <c r="F831" s="2" t="s">
        <v>2266</v>
      </c>
      <c r="G831" s="2"/>
      <c r="H831" s="2" t="s">
        <v>2119</v>
      </c>
    </row>
    <row r="832" customFormat="false" ht="23.85" hidden="false" customHeight="false" outlineLevel="0" collapsed="false">
      <c r="A832" s="2" t="s">
        <v>1344</v>
      </c>
      <c r="B832" s="2" t="s">
        <v>1343</v>
      </c>
      <c r="C832" s="2" t="s">
        <v>2122</v>
      </c>
      <c r="D832" s="2" t="s">
        <v>1844</v>
      </c>
      <c r="E832" s="2" t="s">
        <v>1843</v>
      </c>
      <c r="F832" s="2" t="s">
        <v>2266</v>
      </c>
      <c r="G832" s="2"/>
      <c r="H832" s="2" t="s">
        <v>2119</v>
      </c>
    </row>
    <row r="833" customFormat="false" ht="23.85" hidden="false" customHeight="false" outlineLevel="0" collapsed="false">
      <c r="A833" s="2" t="s">
        <v>1450</v>
      </c>
      <c r="B833" s="2" t="s">
        <v>1449</v>
      </c>
      <c r="C833" s="2" t="s">
        <v>2122</v>
      </c>
      <c r="D833" s="2" t="s">
        <v>1987</v>
      </c>
      <c r="E833" s="2" t="s">
        <v>1986</v>
      </c>
      <c r="F833" s="2" t="s">
        <v>2434</v>
      </c>
      <c r="G833" s="2" t="s">
        <v>2804</v>
      </c>
      <c r="H833" s="2" t="s">
        <v>2119</v>
      </c>
    </row>
    <row r="834" customFormat="false" ht="23.85" hidden="false" customHeight="false" outlineLevel="0" collapsed="false">
      <c r="A834" s="2" t="s">
        <v>1619</v>
      </c>
      <c r="B834" s="2" t="s">
        <v>1618</v>
      </c>
      <c r="C834" s="2" t="s">
        <v>2122</v>
      </c>
      <c r="D834" s="2" t="s">
        <v>1987</v>
      </c>
      <c r="E834" s="2" t="s">
        <v>1986</v>
      </c>
      <c r="F834" s="2" t="s">
        <v>2434</v>
      </c>
      <c r="G834" s="2"/>
      <c r="H834" s="2" t="s">
        <v>2119</v>
      </c>
    </row>
    <row r="835" customFormat="false" ht="15" hidden="false" customHeight="false" outlineLevel="0" collapsed="false">
      <c r="A835" s="2" t="s">
        <v>318</v>
      </c>
      <c r="B835" s="2" t="s">
        <v>317</v>
      </c>
      <c r="C835" s="2" t="s">
        <v>2146</v>
      </c>
      <c r="D835" s="2" t="s">
        <v>1987</v>
      </c>
      <c r="E835" s="2" t="s">
        <v>1986</v>
      </c>
      <c r="F835" s="2" t="s">
        <v>2694</v>
      </c>
      <c r="G835" s="2" t="s">
        <v>2805</v>
      </c>
      <c r="H835" s="2" t="s">
        <v>2119</v>
      </c>
    </row>
    <row r="836" customFormat="false" ht="15" hidden="false" customHeight="false" outlineLevel="0" collapsed="false">
      <c r="A836" s="2" t="s">
        <v>164</v>
      </c>
      <c r="B836" s="2" t="s">
        <v>163</v>
      </c>
      <c r="C836" s="2" t="s">
        <v>2146</v>
      </c>
      <c r="D836" s="2" t="s">
        <v>1987</v>
      </c>
      <c r="E836" s="2" t="s">
        <v>1986</v>
      </c>
      <c r="F836" s="2" t="s">
        <v>2710</v>
      </c>
      <c r="G836" s="2" t="s">
        <v>2806</v>
      </c>
      <c r="H836" s="2" t="s">
        <v>2119</v>
      </c>
    </row>
    <row r="837" customFormat="false" ht="15" hidden="false" customHeight="false" outlineLevel="0" collapsed="false">
      <c r="A837" s="2" t="s">
        <v>203</v>
      </c>
      <c r="B837" s="2" t="s">
        <v>202</v>
      </c>
      <c r="C837" s="2" t="s">
        <v>2146</v>
      </c>
      <c r="D837" s="2" t="s">
        <v>1987</v>
      </c>
      <c r="E837" s="2" t="s">
        <v>1986</v>
      </c>
      <c r="F837" s="2" t="s">
        <v>2201</v>
      </c>
      <c r="G837" s="2" t="s">
        <v>2807</v>
      </c>
      <c r="H837" s="2" t="s">
        <v>2119</v>
      </c>
    </row>
    <row r="838" customFormat="false" ht="15" hidden="false" customHeight="false" outlineLevel="0" collapsed="false">
      <c r="A838" s="2" t="s">
        <v>550</v>
      </c>
      <c r="B838" s="2" t="s">
        <v>549</v>
      </c>
      <c r="C838" s="2" t="s">
        <v>2146</v>
      </c>
      <c r="D838" s="2" t="s">
        <v>1987</v>
      </c>
      <c r="E838" s="2" t="s">
        <v>1986</v>
      </c>
      <c r="F838" s="2" t="s">
        <v>2808</v>
      </c>
      <c r="G838" s="2" t="s">
        <v>2809</v>
      </c>
      <c r="H838" s="2" t="s">
        <v>2119</v>
      </c>
    </row>
    <row r="839" customFormat="false" ht="15" hidden="false" customHeight="false" outlineLevel="0" collapsed="false">
      <c r="A839" s="2" t="s">
        <v>497</v>
      </c>
      <c r="B839" s="2" t="s">
        <v>496</v>
      </c>
      <c r="C839" s="2" t="s">
        <v>2146</v>
      </c>
      <c r="D839" s="2" t="s">
        <v>1987</v>
      </c>
      <c r="E839" s="2" t="s">
        <v>1986</v>
      </c>
      <c r="F839" s="2" t="s">
        <v>2200</v>
      </c>
      <c r="G839" s="2" t="s">
        <v>2810</v>
      </c>
      <c r="H839" s="2" t="s">
        <v>2119</v>
      </c>
    </row>
    <row r="840" customFormat="false" ht="15" hidden="false" customHeight="false" outlineLevel="0" collapsed="false">
      <c r="A840" s="2" t="s">
        <v>1053</v>
      </c>
      <c r="B840" s="2" t="s">
        <v>1052</v>
      </c>
      <c r="C840" s="2" t="s">
        <v>2146</v>
      </c>
      <c r="D840" s="2" t="s">
        <v>1987</v>
      </c>
      <c r="E840" s="2" t="s">
        <v>1986</v>
      </c>
      <c r="F840" s="2" t="s">
        <v>2287</v>
      </c>
      <c r="G840" s="2" t="s">
        <v>2811</v>
      </c>
      <c r="H840" s="2" t="s">
        <v>2119</v>
      </c>
    </row>
    <row r="841" customFormat="false" ht="15" hidden="false" customHeight="false" outlineLevel="0" collapsed="false">
      <c r="A841" s="2" t="s">
        <v>1069</v>
      </c>
      <c r="B841" s="2" t="s">
        <v>1068</v>
      </c>
      <c r="C841" s="2" t="s">
        <v>2146</v>
      </c>
      <c r="D841" s="2" t="s">
        <v>1987</v>
      </c>
      <c r="E841" s="2" t="s">
        <v>1986</v>
      </c>
      <c r="F841" s="2" t="s">
        <v>2287</v>
      </c>
      <c r="G841" s="2" t="s">
        <v>2812</v>
      </c>
      <c r="H841" s="2" t="s">
        <v>2119</v>
      </c>
    </row>
    <row r="842" customFormat="false" ht="15" hidden="false" customHeight="false" outlineLevel="0" collapsed="false">
      <c r="A842" s="2" t="s">
        <v>1143</v>
      </c>
      <c r="B842" s="2" t="s">
        <v>1142</v>
      </c>
      <c r="C842" s="2" t="s">
        <v>2146</v>
      </c>
      <c r="D842" s="2" t="s">
        <v>1987</v>
      </c>
      <c r="E842" s="2" t="s">
        <v>1986</v>
      </c>
      <c r="F842" s="2" t="s">
        <v>2175</v>
      </c>
      <c r="G842" s="2" t="s">
        <v>2813</v>
      </c>
      <c r="H842" s="2" t="s">
        <v>2119</v>
      </c>
    </row>
    <row r="843" customFormat="false" ht="15" hidden="false" customHeight="false" outlineLevel="0" collapsed="false">
      <c r="A843" s="2" t="s">
        <v>1234</v>
      </c>
      <c r="B843" s="2" t="s">
        <v>1233</v>
      </c>
      <c r="C843" s="2" t="s">
        <v>2146</v>
      </c>
      <c r="D843" s="2" t="s">
        <v>1987</v>
      </c>
      <c r="E843" s="2" t="s">
        <v>1986</v>
      </c>
      <c r="F843" s="2" t="s">
        <v>2201</v>
      </c>
      <c r="G843" s="2" t="s">
        <v>2814</v>
      </c>
      <c r="H843" s="2" t="s">
        <v>2119</v>
      </c>
    </row>
    <row r="844" customFormat="false" ht="15" hidden="false" customHeight="false" outlineLevel="0" collapsed="false">
      <c r="A844" s="2" t="s">
        <v>793</v>
      </c>
      <c r="B844" s="2" t="s">
        <v>792</v>
      </c>
      <c r="C844" s="2" t="s">
        <v>2146</v>
      </c>
      <c r="D844" s="2" t="s">
        <v>1987</v>
      </c>
      <c r="E844" s="2" t="s">
        <v>1986</v>
      </c>
      <c r="F844" s="2" t="s">
        <v>2431</v>
      </c>
      <c r="G844" s="2" t="s">
        <v>2815</v>
      </c>
      <c r="H844" s="2" t="s">
        <v>2119</v>
      </c>
    </row>
    <row r="845" customFormat="false" ht="15" hidden="false" customHeight="false" outlineLevel="0" collapsed="false">
      <c r="A845" s="2" t="s">
        <v>543</v>
      </c>
      <c r="B845" s="2" t="s">
        <v>542</v>
      </c>
      <c r="C845" s="2" t="s">
        <v>2146</v>
      </c>
      <c r="D845" s="2" t="s">
        <v>1987</v>
      </c>
      <c r="E845" s="2" t="s">
        <v>1986</v>
      </c>
      <c r="F845" s="2" t="s">
        <v>2704</v>
      </c>
      <c r="G845" s="2" t="s">
        <v>2816</v>
      </c>
      <c r="H845" s="2" t="s">
        <v>2119</v>
      </c>
    </row>
    <row r="846" customFormat="false" ht="15" hidden="false" customHeight="false" outlineLevel="0" collapsed="false">
      <c r="A846" s="2" t="s">
        <v>257</v>
      </c>
      <c r="B846" s="2" t="s">
        <v>256</v>
      </c>
      <c r="C846" s="2" t="s">
        <v>2146</v>
      </c>
      <c r="D846" s="2" t="s">
        <v>1987</v>
      </c>
      <c r="E846" s="2" t="s">
        <v>1986</v>
      </c>
      <c r="F846" s="2" t="s">
        <v>2651</v>
      </c>
      <c r="G846" s="2" t="s">
        <v>2817</v>
      </c>
      <c r="H846" s="2" t="s">
        <v>2119</v>
      </c>
    </row>
    <row r="847" customFormat="false" ht="23.85" hidden="false" customHeight="false" outlineLevel="0" collapsed="false">
      <c r="A847" s="2" t="s">
        <v>1706</v>
      </c>
      <c r="B847" s="2" t="s">
        <v>1705</v>
      </c>
      <c r="C847" s="2" t="s">
        <v>2146</v>
      </c>
      <c r="D847" s="2" t="s">
        <v>1987</v>
      </c>
      <c r="E847" s="2" t="s">
        <v>1986</v>
      </c>
      <c r="F847" s="2" t="s">
        <v>2710</v>
      </c>
      <c r="G847" s="2" t="s">
        <v>2818</v>
      </c>
      <c r="H847" s="2" t="s">
        <v>2119</v>
      </c>
    </row>
    <row r="848" customFormat="false" ht="15" hidden="false" customHeight="false" outlineLevel="0" collapsed="false">
      <c r="A848" s="2" t="s">
        <v>1655</v>
      </c>
      <c r="B848" s="2" t="s">
        <v>1654</v>
      </c>
      <c r="C848" s="2" t="s">
        <v>2146</v>
      </c>
      <c r="D848" s="2" t="s">
        <v>1987</v>
      </c>
      <c r="E848" s="2" t="s">
        <v>1986</v>
      </c>
      <c r="F848" s="2" t="s">
        <v>2738</v>
      </c>
      <c r="G848" s="2" t="s">
        <v>2819</v>
      </c>
      <c r="H848" s="2" t="s">
        <v>2119</v>
      </c>
    </row>
    <row r="849" customFormat="false" ht="15" hidden="false" customHeight="false" outlineLevel="0" collapsed="false">
      <c r="A849" s="2" t="s">
        <v>197</v>
      </c>
      <c r="B849" s="2" t="s">
        <v>196</v>
      </c>
      <c r="C849" s="2" t="s">
        <v>2146</v>
      </c>
      <c r="D849" s="2" t="s">
        <v>1987</v>
      </c>
      <c r="E849" s="2" t="s">
        <v>1986</v>
      </c>
      <c r="F849" s="2" t="s">
        <v>2434</v>
      </c>
      <c r="G849" s="2" t="s">
        <v>2820</v>
      </c>
      <c r="H849" s="2" t="s">
        <v>2119</v>
      </c>
    </row>
    <row r="850" customFormat="false" ht="23.85" hidden="false" customHeight="false" outlineLevel="0" collapsed="false">
      <c r="A850" s="2" t="s">
        <v>1129</v>
      </c>
      <c r="B850" s="2" t="s">
        <v>1128</v>
      </c>
      <c r="C850" s="2" t="s">
        <v>2122</v>
      </c>
      <c r="D850" s="2" t="s">
        <v>1855</v>
      </c>
      <c r="E850" s="2" t="s">
        <v>1854</v>
      </c>
      <c r="F850" s="2" t="s">
        <v>2646</v>
      </c>
      <c r="G850" s="2" t="s">
        <v>2821</v>
      </c>
      <c r="H850" s="2" t="s">
        <v>2119</v>
      </c>
    </row>
    <row r="851" customFormat="false" ht="23.85" hidden="false" customHeight="false" outlineLevel="0" collapsed="false">
      <c r="A851" s="2" t="s">
        <v>1160</v>
      </c>
      <c r="B851" s="2" t="s">
        <v>1159</v>
      </c>
      <c r="C851" s="2" t="s">
        <v>2122</v>
      </c>
      <c r="D851" s="2" t="s">
        <v>1855</v>
      </c>
      <c r="E851" s="2" t="s">
        <v>1854</v>
      </c>
      <c r="F851" s="2" t="s">
        <v>2235</v>
      </c>
      <c r="G851" s="2" t="s">
        <v>2821</v>
      </c>
      <c r="H851" s="2" t="s">
        <v>2119</v>
      </c>
    </row>
    <row r="852" customFormat="false" ht="23.85" hidden="false" customHeight="false" outlineLevel="0" collapsed="false">
      <c r="A852" s="2" t="s">
        <v>1143</v>
      </c>
      <c r="B852" s="2" t="s">
        <v>1142</v>
      </c>
      <c r="C852" s="2" t="s">
        <v>2122</v>
      </c>
      <c r="D852" s="2" t="s">
        <v>1855</v>
      </c>
      <c r="E852" s="2" t="s">
        <v>1854</v>
      </c>
      <c r="F852" s="2" t="s">
        <v>2822</v>
      </c>
      <c r="G852" s="2" t="s">
        <v>2823</v>
      </c>
      <c r="H852" s="2" t="s">
        <v>2119</v>
      </c>
    </row>
    <row r="853" customFormat="false" ht="23.85" hidden="false" customHeight="false" outlineLevel="0" collapsed="false">
      <c r="A853" s="2" t="s">
        <v>1155</v>
      </c>
      <c r="B853" s="2" t="s">
        <v>1154</v>
      </c>
      <c r="C853" s="2" t="s">
        <v>2122</v>
      </c>
      <c r="D853" s="2" t="s">
        <v>1855</v>
      </c>
      <c r="E853" s="2" t="s">
        <v>1854</v>
      </c>
      <c r="F853" s="2" t="s">
        <v>2824</v>
      </c>
      <c r="G853" s="2" t="s">
        <v>2825</v>
      </c>
      <c r="H853" s="2" t="s">
        <v>2119</v>
      </c>
    </row>
    <row r="854" customFormat="false" ht="15" hidden="false" customHeight="false" outlineLevel="0" collapsed="false">
      <c r="A854" s="2" t="s">
        <v>1120</v>
      </c>
      <c r="B854" s="2" t="s">
        <v>1119</v>
      </c>
      <c r="C854" s="2" t="s">
        <v>2146</v>
      </c>
      <c r="D854" s="2" t="s">
        <v>1948</v>
      </c>
      <c r="E854" s="2" t="s">
        <v>1947</v>
      </c>
      <c r="F854" s="2" t="s">
        <v>2259</v>
      </c>
      <c r="G854" s="2" t="s">
        <v>2826</v>
      </c>
      <c r="H854" s="2" t="s">
        <v>2119</v>
      </c>
    </row>
    <row r="855" customFormat="false" ht="15" hidden="false" customHeight="false" outlineLevel="0" collapsed="false">
      <c r="A855" s="2" t="s">
        <v>873</v>
      </c>
      <c r="B855" s="2" t="s">
        <v>872</v>
      </c>
      <c r="C855" s="2" t="s">
        <v>2100</v>
      </c>
      <c r="D855" s="2" t="s">
        <v>1948</v>
      </c>
      <c r="E855" s="2" t="s">
        <v>1947</v>
      </c>
      <c r="F855" s="2" t="s">
        <v>2189</v>
      </c>
      <c r="G855" s="2" t="s">
        <v>2827</v>
      </c>
      <c r="H855" s="2" t="s">
        <v>2103</v>
      </c>
    </row>
    <row r="856" customFormat="false" ht="23.85" hidden="false" customHeight="false" outlineLevel="0" collapsed="false">
      <c r="A856" s="2" t="s">
        <v>386</v>
      </c>
      <c r="B856" s="2" t="s">
        <v>385</v>
      </c>
      <c r="C856" s="2" t="s">
        <v>2122</v>
      </c>
      <c r="D856" s="2" t="s">
        <v>1742</v>
      </c>
      <c r="E856" s="2" t="s">
        <v>1741</v>
      </c>
      <c r="F856" s="2" t="s">
        <v>2710</v>
      </c>
      <c r="G856" s="2" t="s">
        <v>2828</v>
      </c>
      <c r="H856" s="2" t="s">
        <v>2119</v>
      </c>
    </row>
    <row r="857" customFormat="false" ht="23.85" hidden="false" customHeight="false" outlineLevel="0" collapsed="false">
      <c r="A857" s="2" t="s">
        <v>550</v>
      </c>
      <c r="B857" s="2" t="s">
        <v>549</v>
      </c>
      <c r="C857" s="2" t="s">
        <v>2122</v>
      </c>
      <c r="D857" s="2" t="s">
        <v>1742</v>
      </c>
      <c r="E857" s="2" t="s">
        <v>1741</v>
      </c>
      <c r="F857" s="2" t="s">
        <v>2175</v>
      </c>
      <c r="G857" s="2" t="s">
        <v>2829</v>
      </c>
      <c r="H857" s="2" t="s">
        <v>2119</v>
      </c>
    </row>
    <row r="858" customFormat="false" ht="23.85" hidden="false" customHeight="false" outlineLevel="0" collapsed="false">
      <c r="A858" s="2" t="s">
        <v>215</v>
      </c>
      <c r="B858" s="2" t="s">
        <v>214</v>
      </c>
      <c r="C858" s="2" t="s">
        <v>2122</v>
      </c>
      <c r="D858" s="2" t="s">
        <v>2029</v>
      </c>
      <c r="E858" s="2" t="s">
        <v>2028</v>
      </c>
      <c r="F858" s="2" t="s">
        <v>2434</v>
      </c>
      <c r="G858" s="2" t="s">
        <v>2830</v>
      </c>
      <c r="H858" s="2" t="s">
        <v>2119</v>
      </c>
    </row>
    <row r="859" customFormat="false" ht="23.85" hidden="false" customHeight="false" outlineLevel="0" collapsed="false">
      <c r="A859" s="2" t="s">
        <v>651</v>
      </c>
      <c r="B859" s="2" t="s">
        <v>650</v>
      </c>
      <c r="C859" s="2" t="s">
        <v>2122</v>
      </c>
      <c r="D859" s="2" t="s">
        <v>2029</v>
      </c>
      <c r="E859" s="2" t="s">
        <v>2028</v>
      </c>
      <c r="F859" s="2" t="s">
        <v>2710</v>
      </c>
      <c r="G859" s="2"/>
      <c r="H859" s="2" t="s">
        <v>2119</v>
      </c>
    </row>
    <row r="860" customFormat="false" ht="23.85" hidden="false" customHeight="false" outlineLevel="0" collapsed="false">
      <c r="A860" s="2" t="s">
        <v>2029</v>
      </c>
      <c r="B860" s="2" t="s">
        <v>2028</v>
      </c>
      <c r="C860" s="2" t="s">
        <v>2122</v>
      </c>
      <c r="D860" s="2" t="s">
        <v>1742</v>
      </c>
      <c r="E860" s="2" t="s">
        <v>1741</v>
      </c>
      <c r="F860" s="2" t="s">
        <v>2831</v>
      </c>
      <c r="G860" s="2" t="s">
        <v>2832</v>
      </c>
      <c r="H860" s="2" t="s">
        <v>2119</v>
      </c>
    </row>
    <row r="861" customFormat="false" ht="23.85" hidden="false" customHeight="false" outlineLevel="0" collapsed="false">
      <c r="A861" s="2" t="s">
        <v>386</v>
      </c>
      <c r="B861" s="2" t="s">
        <v>385</v>
      </c>
      <c r="C861" s="2" t="s">
        <v>2122</v>
      </c>
      <c r="D861" s="2" t="s">
        <v>1751</v>
      </c>
      <c r="E861" s="2" t="s">
        <v>1750</v>
      </c>
      <c r="F861" s="2" t="s">
        <v>2580</v>
      </c>
      <c r="G861" s="2" t="s">
        <v>2833</v>
      </c>
      <c r="H861" s="2" t="s">
        <v>2119</v>
      </c>
    </row>
    <row r="862" customFormat="false" ht="23.85" hidden="false" customHeight="false" outlineLevel="0" collapsed="false">
      <c r="A862" s="2" t="s">
        <v>203</v>
      </c>
      <c r="B862" s="2" t="s">
        <v>202</v>
      </c>
      <c r="C862" s="2" t="s">
        <v>2122</v>
      </c>
      <c r="D862" s="2" t="s">
        <v>1751</v>
      </c>
      <c r="E862" s="2" t="s">
        <v>1750</v>
      </c>
      <c r="F862" s="2" t="s">
        <v>2580</v>
      </c>
      <c r="G862" s="2"/>
      <c r="H862" s="2" t="s">
        <v>2119</v>
      </c>
    </row>
    <row r="863" customFormat="false" ht="23.85" hidden="false" customHeight="false" outlineLevel="0" collapsed="false">
      <c r="A863" s="2" t="s">
        <v>245</v>
      </c>
      <c r="B863" s="2" t="s">
        <v>244</v>
      </c>
      <c r="C863" s="2" t="s">
        <v>2122</v>
      </c>
      <c r="D863" s="2" t="s">
        <v>1751</v>
      </c>
      <c r="E863" s="2" t="s">
        <v>1750</v>
      </c>
      <c r="F863" s="2" t="s">
        <v>2580</v>
      </c>
      <c r="G863" s="2"/>
      <c r="H863" s="2" t="s">
        <v>2119</v>
      </c>
    </row>
    <row r="864" customFormat="false" ht="23.85" hidden="false" customHeight="false" outlineLevel="0" collapsed="false">
      <c r="A864" s="2" t="s">
        <v>393</v>
      </c>
      <c r="B864" s="2" t="s">
        <v>392</v>
      </c>
      <c r="C864" s="2" t="s">
        <v>2122</v>
      </c>
      <c r="D864" s="2" t="s">
        <v>1751</v>
      </c>
      <c r="E864" s="2" t="s">
        <v>1750</v>
      </c>
      <c r="F864" s="2" t="s">
        <v>2266</v>
      </c>
      <c r="G864" s="2" t="s">
        <v>2834</v>
      </c>
      <c r="H864" s="2" t="s">
        <v>2119</v>
      </c>
    </row>
    <row r="865" customFormat="false" ht="23.85" hidden="false" customHeight="false" outlineLevel="0" collapsed="false">
      <c r="A865" s="2" t="s">
        <v>257</v>
      </c>
      <c r="B865" s="2" t="s">
        <v>256</v>
      </c>
      <c r="C865" s="2" t="s">
        <v>2122</v>
      </c>
      <c r="D865" s="2" t="s">
        <v>1800</v>
      </c>
      <c r="E865" s="2" t="s">
        <v>1799</v>
      </c>
      <c r="F865" s="2" t="s">
        <v>2110</v>
      </c>
      <c r="G865" s="2" t="s">
        <v>2835</v>
      </c>
      <c r="H865" s="2" t="s">
        <v>2119</v>
      </c>
    </row>
    <row r="866" customFormat="false" ht="23.85" hidden="false" customHeight="false" outlineLevel="0" collapsed="false">
      <c r="A866" s="2" t="s">
        <v>257</v>
      </c>
      <c r="B866" s="2" t="s">
        <v>256</v>
      </c>
      <c r="C866" s="2" t="s">
        <v>2122</v>
      </c>
      <c r="D866" s="2" t="s">
        <v>1894</v>
      </c>
      <c r="E866" s="2" t="s">
        <v>1893</v>
      </c>
      <c r="F866" s="2" t="s">
        <v>2836</v>
      </c>
      <c r="G866" s="2"/>
      <c r="H866" s="2" t="s">
        <v>2119</v>
      </c>
    </row>
    <row r="867" customFormat="false" ht="23.85" hidden="false" customHeight="false" outlineLevel="0" collapsed="false">
      <c r="A867" s="2" t="s">
        <v>203</v>
      </c>
      <c r="B867" s="2" t="s">
        <v>202</v>
      </c>
      <c r="C867" s="2" t="s">
        <v>2122</v>
      </c>
      <c r="D867" s="2" t="s">
        <v>1894</v>
      </c>
      <c r="E867" s="2" t="s">
        <v>1893</v>
      </c>
      <c r="F867" s="2" t="s">
        <v>2836</v>
      </c>
      <c r="G867" s="2"/>
      <c r="H867" s="2" t="s">
        <v>2119</v>
      </c>
    </row>
    <row r="868" customFormat="false" ht="23.85" hidden="false" customHeight="false" outlineLevel="0" collapsed="false">
      <c r="A868" s="2" t="s">
        <v>393</v>
      </c>
      <c r="B868" s="2" t="s">
        <v>392</v>
      </c>
      <c r="C868" s="2" t="s">
        <v>2122</v>
      </c>
      <c r="D868" s="2" t="s">
        <v>1961</v>
      </c>
      <c r="E868" s="2" t="s">
        <v>1960</v>
      </c>
      <c r="F868" s="2" t="s">
        <v>2186</v>
      </c>
      <c r="G868" s="2" t="s">
        <v>2837</v>
      </c>
      <c r="H868" s="2" t="s">
        <v>2119</v>
      </c>
    </row>
    <row r="869" customFormat="false" ht="23.85" hidden="false" customHeight="false" outlineLevel="0" collapsed="false">
      <c r="A869" s="2" t="s">
        <v>1643</v>
      </c>
      <c r="B869" s="2" t="s">
        <v>1642</v>
      </c>
      <c r="C869" s="2" t="s">
        <v>2122</v>
      </c>
      <c r="D869" s="2" t="s">
        <v>1961</v>
      </c>
      <c r="E869" s="2" t="s">
        <v>1960</v>
      </c>
      <c r="F869" s="2" t="s">
        <v>2710</v>
      </c>
      <c r="G869" s="2" t="s">
        <v>2838</v>
      </c>
      <c r="H869" s="2" t="s">
        <v>2119</v>
      </c>
    </row>
    <row r="870" customFormat="false" ht="23.85" hidden="false" customHeight="false" outlineLevel="0" collapsed="false">
      <c r="A870" s="2" t="s">
        <v>793</v>
      </c>
      <c r="B870" s="2" t="s">
        <v>792</v>
      </c>
      <c r="C870" s="2" t="s">
        <v>2122</v>
      </c>
      <c r="D870" s="2" t="s">
        <v>1794</v>
      </c>
      <c r="E870" s="2" t="s">
        <v>1793</v>
      </c>
      <c r="F870" s="2" t="s">
        <v>2434</v>
      </c>
      <c r="G870" s="2" t="s">
        <v>2839</v>
      </c>
      <c r="H870" s="2" t="s">
        <v>2119</v>
      </c>
    </row>
    <row r="871" customFormat="false" ht="23.85" hidden="false" customHeight="false" outlineLevel="0" collapsed="false">
      <c r="A871" s="2" t="s">
        <v>386</v>
      </c>
      <c r="B871" s="2" t="s">
        <v>385</v>
      </c>
      <c r="C871" s="2" t="s">
        <v>2122</v>
      </c>
      <c r="D871" s="2" t="s">
        <v>2025</v>
      </c>
      <c r="E871" s="2" t="s">
        <v>2024</v>
      </c>
      <c r="F871" s="2" t="s">
        <v>2195</v>
      </c>
      <c r="G871" s="2"/>
      <c r="H871" s="2" t="s">
        <v>2119</v>
      </c>
    </row>
    <row r="872" customFormat="false" ht="23.85" hidden="false" customHeight="false" outlineLevel="0" collapsed="false">
      <c r="A872" s="2" t="s">
        <v>393</v>
      </c>
      <c r="B872" s="2" t="s">
        <v>392</v>
      </c>
      <c r="C872" s="2" t="s">
        <v>2122</v>
      </c>
      <c r="D872" s="2" t="s">
        <v>2025</v>
      </c>
      <c r="E872" s="2" t="s">
        <v>2024</v>
      </c>
      <c r="F872" s="2" t="s">
        <v>2195</v>
      </c>
      <c r="G872" s="2"/>
      <c r="H872" s="2" t="s">
        <v>2119</v>
      </c>
    </row>
    <row r="873" customFormat="false" ht="23.85" hidden="false" customHeight="false" outlineLevel="0" collapsed="false">
      <c r="A873" s="2" t="s">
        <v>505</v>
      </c>
      <c r="B873" s="2" t="s">
        <v>504</v>
      </c>
      <c r="C873" s="2" t="s">
        <v>2122</v>
      </c>
      <c r="D873" s="2" t="s">
        <v>2025</v>
      </c>
      <c r="E873" s="2" t="s">
        <v>2024</v>
      </c>
      <c r="F873" s="2" t="s">
        <v>2195</v>
      </c>
      <c r="G873" s="2"/>
      <c r="H873" s="2" t="s">
        <v>2119</v>
      </c>
    </row>
    <row r="874" customFormat="false" ht="23.85" hidden="false" customHeight="false" outlineLevel="0" collapsed="false">
      <c r="A874" s="2" t="s">
        <v>335</v>
      </c>
      <c r="B874" s="2" t="s">
        <v>334</v>
      </c>
      <c r="C874" s="2" t="s">
        <v>2122</v>
      </c>
      <c r="D874" s="2" t="s">
        <v>2048</v>
      </c>
      <c r="E874" s="2" t="s">
        <v>2047</v>
      </c>
      <c r="F874" s="2" t="s">
        <v>2710</v>
      </c>
      <c r="G874" s="2" t="s">
        <v>2840</v>
      </c>
      <c r="H874" s="2" t="s">
        <v>2119</v>
      </c>
    </row>
    <row r="875" customFormat="false" ht="15" hidden="false" customHeight="false" outlineLevel="0" collapsed="false">
      <c r="A875" s="2" t="s">
        <v>1766</v>
      </c>
      <c r="B875" s="2" t="s">
        <v>1765</v>
      </c>
      <c r="C875" s="2" t="s">
        <v>2146</v>
      </c>
      <c r="D875" s="2" t="s">
        <v>2048</v>
      </c>
      <c r="E875" s="2" t="s">
        <v>2047</v>
      </c>
      <c r="F875" s="2" t="s">
        <v>2784</v>
      </c>
      <c r="G875" s="2" t="s">
        <v>2841</v>
      </c>
      <c r="H875" s="2" t="s">
        <v>2119</v>
      </c>
    </row>
    <row r="876" customFormat="false" ht="23.85" hidden="false" customHeight="false" outlineLevel="0" collapsed="false">
      <c r="A876" s="2" t="s">
        <v>1766</v>
      </c>
      <c r="B876" s="2" t="s">
        <v>1765</v>
      </c>
      <c r="C876" s="2" t="s">
        <v>2146</v>
      </c>
      <c r="D876" s="2" t="s">
        <v>2041</v>
      </c>
      <c r="E876" s="2" t="s">
        <v>2040</v>
      </c>
      <c r="F876" s="2" t="s">
        <v>2710</v>
      </c>
      <c r="G876" s="2" t="s">
        <v>2842</v>
      </c>
      <c r="H876" s="2" t="s">
        <v>2119</v>
      </c>
    </row>
    <row r="877" customFormat="false" ht="23.85" hidden="false" customHeight="false" outlineLevel="0" collapsed="false">
      <c r="A877" s="2" t="s">
        <v>228</v>
      </c>
      <c r="B877" s="2" t="s">
        <v>227</v>
      </c>
      <c r="C877" s="2" t="s">
        <v>2122</v>
      </c>
      <c r="D877" s="2" t="s">
        <v>2041</v>
      </c>
      <c r="E877" s="2" t="s">
        <v>2040</v>
      </c>
      <c r="F877" s="2" t="s">
        <v>2710</v>
      </c>
      <c r="G877" s="2" t="s">
        <v>2843</v>
      </c>
      <c r="H877" s="2" t="s">
        <v>2119</v>
      </c>
    </row>
    <row r="878" customFormat="false" ht="23.85" hidden="false" customHeight="false" outlineLevel="0" collapsed="false">
      <c r="A878" s="2" t="s">
        <v>215</v>
      </c>
      <c r="B878" s="2" t="s">
        <v>214</v>
      </c>
      <c r="C878" s="2" t="s">
        <v>2122</v>
      </c>
      <c r="D878" s="2" t="s">
        <v>2041</v>
      </c>
      <c r="E878" s="2" t="s">
        <v>2040</v>
      </c>
      <c r="F878" s="2" t="s">
        <v>2710</v>
      </c>
      <c r="G878" s="2" t="s">
        <v>2844</v>
      </c>
      <c r="H878" s="2" t="s">
        <v>2119</v>
      </c>
    </row>
    <row r="879" customFormat="false" ht="23.85" hidden="false" customHeight="false" outlineLevel="0" collapsed="false">
      <c r="A879" s="2" t="s">
        <v>172</v>
      </c>
      <c r="B879" s="2" t="s">
        <v>171</v>
      </c>
      <c r="C879" s="2" t="s">
        <v>2122</v>
      </c>
      <c r="D879" s="2" t="s">
        <v>2041</v>
      </c>
      <c r="E879" s="2" t="s">
        <v>2040</v>
      </c>
      <c r="F879" s="2" t="s">
        <v>2710</v>
      </c>
      <c r="G879" s="2" t="s">
        <v>2845</v>
      </c>
      <c r="H879" s="2" t="s">
        <v>2119</v>
      </c>
    </row>
    <row r="880" customFormat="false" ht="23.85" hidden="false" customHeight="false" outlineLevel="0" collapsed="false">
      <c r="A880" s="2" t="s">
        <v>550</v>
      </c>
      <c r="B880" s="2" t="s">
        <v>549</v>
      </c>
      <c r="C880" s="2" t="s">
        <v>2122</v>
      </c>
      <c r="D880" s="2" t="s">
        <v>2041</v>
      </c>
      <c r="E880" s="2" t="s">
        <v>2040</v>
      </c>
      <c r="F880" s="2" t="s">
        <v>2710</v>
      </c>
      <c r="G880" s="2" t="s">
        <v>493</v>
      </c>
      <c r="H880" s="2" t="s">
        <v>2119</v>
      </c>
    </row>
    <row r="881" customFormat="false" ht="15" hidden="false" customHeight="false" outlineLevel="0" collapsed="false">
      <c r="A881" s="2" t="s">
        <v>228</v>
      </c>
      <c r="B881" s="2" t="s">
        <v>227</v>
      </c>
      <c r="C881" s="2" t="s">
        <v>2146</v>
      </c>
      <c r="D881" s="2" t="s">
        <v>1766</v>
      </c>
      <c r="E881" s="2" t="s">
        <v>1765</v>
      </c>
      <c r="F881" s="2" t="s">
        <v>2293</v>
      </c>
      <c r="G881" s="2" t="s">
        <v>2846</v>
      </c>
      <c r="H881" s="2" t="s">
        <v>2119</v>
      </c>
    </row>
    <row r="882" customFormat="false" ht="15" hidden="false" customHeight="false" outlineLevel="0" collapsed="false">
      <c r="A882" s="2" t="s">
        <v>155</v>
      </c>
      <c r="B882" s="2" t="s">
        <v>154</v>
      </c>
      <c r="C882" s="2" t="s">
        <v>2146</v>
      </c>
      <c r="D882" s="2" t="s">
        <v>1807</v>
      </c>
      <c r="E882" s="2" t="s">
        <v>1806</v>
      </c>
      <c r="F882" s="2" t="s">
        <v>2346</v>
      </c>
      <c r="G882" s="2" t="s">
        <v>2847</v>
      </c>
      <c r="H882" s="2" t="s">
        <v>2119</v>
      </c>
    </row>
    <row r="883" customFormat="false" ht="23.85" hidden="false" customHeight="false" outlineLevel="0" collapsed="false">
      <c r="A883" s="2" t="s">
        <v>257</v>
      </c>
      <c r="B883" s="2" t="s">
        <v>256</v>
      </c>
      <c r="C883" s="2" t="s">
        <v>2122</v>
      </c>
      <c r="D883" s="2" t="s">
        <v>1786</v>
      </c>
      <c r="E883" s="2" t="s">
        <v>1785</v>
      </c>
      <c r="F883" s="2" t="s">
        <v>2848</v>
      </c>
      <c r="G883" s="2" t="s">
        <v>2849</v>
      </c>
      <c r="H883" s="2" t="s">
        <v>2119</v>
      </c>
    </row>
    <row r="884" customFormat="false" ht="23.85" hidden="false" customHeight="false" outlineLevel="0" collapsed="false">
      <c r="A884" s="2" t="s">
        <v>954</v>
      </c>
      <c r="B884" s="2" t="s">
        <v>953</v>
      </c>
      <c r="C884" s="2" t="s">
        <v>2122</v>
      </c>
      <c r="D884" s="2" t="s">
        <v>1786</v>
      </c>
      <c r="E884" s="2" t="s">
        <v>1785</v>
      </c>
      <c r="F884" s="2" t="s">
        <v>2322</v>
      </c>
      <c r="G884" s="2" t="s">
        <v>2850</v>
      </c>
      <c r="H884" s="2" t="s">
        <v>2119</v>
      </c>
    </row>
    <row r="885" customFormat="false" ht="23.85" hidden="false" customHeight="false" outlineLevel="0" collapsed="false">
      <c r="A885" s="2" t="s">
        <v>203</v>
      </c>
      <c r="B885" s="2" t="s">
        <v>202</v>
      </c>
      <c r="C885" s="2" t="s">
        <v>2122</v>
      </c>
      <c r="D885" s="2" t="s">
        <v>1786</v>
      </c>
      <c r="E885" s="2" t="s">
        <v>1785</v>
      </c>
      <c r="F885" s="2" t="s">
        <v>2540</v>
      </c>
      <c r="G885" s="2" t="s">
        <v>2851</v>
      </c>
      <c r="H885" s="2" t="s">
        <v>2119</v>
      </c>
    </row>
    <row r="886" customFormat="false" ht="23.85" hidden="false" customHeight="false" outlineLevel="0" collapsed="false">
      <c r="A886" s="2" t="s">
        <v>285</v>
      </c>
      <c r="B886" s="2" t="s">
        <v>284</v>
      </c>
      <c r="C886" s="2" t="s">
        <v>2122</v>
      </c>
      <c r="D886" s="2" t="s">
        <v>1786</v>
      </c>
      <c r="E886" s="2" t="s">
        <v>1785</v>
      </c>
      <c r="F886" s="2" t="s">
        <v>2101</v>
      </c>
      <c r="G886" s="2" t="s">
        <v>2852</v>
      </c>
      <c r="H886" s="2" t="s">
        <v>2119</v>
      </c>
    </row>
    <row r="887" customFormat="false" ht="15" hidden="false" customHeight="false" outlineLevel="0" collapsed="false">
      <c r="A887" s="2" t="s">
        <v>1818</v>
      </c>
      <c r="B887" s="2" t="s">
        <v>1817</v>
      </c>
      <c r="C887" s="2" t="s">
        <v>2146</v>
      </c>
      <c r="D887" s="2" t="s">
        <v>1786</v>
      </c>
      <c r="E887" s="2" t="s">
        <v>1785</v>
      </c>
      <c r="F887" s="2" t="s">
        <v>2853</v>
      </c>
      <c r="G887" s="2"/>
      <c r="H887" s="2" t="s">
        <v>2119</v>
      </c>
    </row>
    <row r="888" customFormat="false" ht="15" hidden="false" customHeight="false" outlineLevel="0" collapsed="false">
      <c r="A888" s="2" t="s">
        <v>1828</v>
      </c>
      <c r="B888" s="2" t="s">
        <v>1827</v>
      </c>
      <c r="C888" s="2" t="s">
        <v>2146</v>
      </c>
      <c r="D888" s="2" t="s">
        <v>1786</v>
      </c>
      <c r="E888" s="2" t="s">
        <v>1785</v>
      </c>
      <c r="F888" s="2" t="s">
        <v>2114</v>
      </c>
      <c r="G888" s="2" t="s">
        <v>2854</v>
      </c>
      <c r="H888" s="2" t="s">
        <v>2119</v>
      </c>
    </row>
    <row r="889" customFormat="false" ht="23.85" hidden="false" customHeight="false" outlineLevel="0" collapsed="false">
      <c r="A889" s="2" t="s">
        <v>954</v>
      </c>
      <c r="B889" s="2" t="s">
        <v>953</v>
      </c>
      <c r="C889" s="2" t="s">
        <v>2122</v>
      </c>
      <c r="D889" s="2" t="s">
        <v>1828</v>
      </c>
      <c r="E889" s="2" t="s">
        <v>1827</v>
      </c>
      <c r="F889" s="2" t="s">
        <v>2169</v>
      </c>
      <c r="G889" s="2"/>
      <c r="H889" s="2" t="s">
        <v>2119</v>
      </c>
    </row>
    <row r="890" customFormat="false" ht="15" hidden="false" customHeight="false" outlineLevel="0" collapsed="false">
      <c r="A890" s="2" t="s">
        <v>1807</v>
      </c>
      <c r="B890" s="2" t="s">
        <v>1806</v>
      </c>
      <c r="C890" s="2" t="s">
        <v>2146</v>
      </c>
      <c r="D890" s="2" t="s">
        <v>1786</v>
      </c>
      <c r="E890" s="2" t="s">
        <v>1785</v>
      </c>
      <c r="F890" s="2" t="s">
        <v>2114</v>
      </c>
      <c r="G890" s="2"/>
      <c r="H890" s="2" t="s">
        <v>2119</v>
      </c>
    </row>
    <row r="891" customFormat="false" ht="23.85" hidden="false" customHeight="false" outlineLevel="0" collapsed="false">
      <c r="A891" s="2" t="s">
        <v>386</v>
      </c>
      <c r="B891" s="2" t="s">
        <v>385</v>
      </c>
      <c r="C891" s="2" t="s">
        <v>2122</v>
      </c>
      <c r="D891" s="2" t="s">
        <v>1807</v>
      </c>
      <c r="E891" s="2" t="s">
        <v>1806</v>
      </c>
      <c r="F891" s="2" t="s">
        <v>2836</v>
      </c>
      <c r="G891" s="2" t="s">
        <v>2855</v>
      </c>
      <c r="H891" s="2" t="s">
        <v>2119</v>
      </c>
    </row>
    <row r="892" customFormat="false" ht="15" hidden="false" customHeight="false" outlineLevel="0" collapsed="false">
      <c r="A892" s="2" t="s">
        <v>1361</v>
      </c>
      <c r="B892" s="2" t="s">
        <v>1360</v>
      </c>
      <c r="C892" s="2" t="s">
        <v>2146</v>
      </c>
      <c r="D892" s="2" t="s">
        <v>1794</v>
      </c>
      <c r="E892" s="2" t="s">
        <v>1793</v>
      </c>
      <c r="F892" s="2" t="s">
        <v>2184</v>
      </c>
      <c r="G892" s="2" t="s">
        <v>2856</v>
      </c>
      <c r="H892" s="2" t="s">
        <v>2119</v>
      </c>
    </row>
    <row r="893" customFormat="false" ht="15" hidden="false" customHeight="false" outlineLevel="0" collapsed="false">
      <c r="A893" s="2" t="s">
        <v>940</v>
      </c>
      <c r="B893" s="2" t="s">
        <v>939</v>
      </c>
      <c r="C893" s="2" t="s">
        <v>2172</v>
      </c>
      <c r="D893" s="2" t="s">
        <v>954</v>
      </c>
      <c r="E893" s="2" t="s">
        <v>953</v>
      </c>
      <c r="F893" s="2" t="s">
        <v>2169</v>
      </c>
      <c r="G893" s="2" t="s">
        <v>2857</v>
      </c>
      <c r="H893" s="2" t="s">
        <v>2137</v>
      </c>
    </row>
    <row r="894" customFormat="false" ht="15" hidden="false" customHeight="false" outlineLevel="0" collapsed="false">
      <c r="A894" s="2" t="s">
        <v>954</v>
      </c>
      <c r="B894" s="2" t="s">
        <v>953</v>
      </c>
      <c r="C894" s="2" t="s">
        <v>2165</v>
      </c>
      <c r="D894" s="2" t="s">
        <v>1053</v>
      </c>
      <c r="E894" s="2" t="s">
        <v>1052</v>
      </c>
      <c r="F894" s="2" t="s">
        <v>2117</v>
      </c>
      <c r="G894" s="2" t="s">
        <v>2858</v>
      </c>
      <c r="H894" s="2" t="s">
        <v>2137</v>
      </c>
    </row>
    <row r="895" customFormat="false" ht="15" hidden="false" customHeight="false" outlineLevel="0" collapsed="false">
      <c r="A895" s="2" t="s">
        <v>954</v>
      </c>
      <c r="B895" s="2" t="s">
        <v>953</v>
      </c>
      <c r="C895" s="2" t="s">
        <v>2172</v>
      </c>
      <c r="D895" s="2" t="s">
        <v>1064</v>
      </c>
      <c r="E895" s="2" t="s">
        <v>1063</v>
      </c>
      <c r="F895" s="2" t="s">
        <v>2117</v>
      </c>
      <c r="G895" s="2" t="s">
        <v>1002</v>
      </c>
      <c r="H895" s="2" t="s">
        <v>2137</v>
      </c>
    </row>
    <row r="896" customFormat="false" ht="15" hidden="false" customHeight="false" outlineLevel="0" collapsed="false">
      <c r="A896" s="2" t="s">
        <v>964</v>
      </c>
      <c r="B896" s="2" t="s">
        <v>963</v>
      </c>
      <c r="C896" s="2" t="s">
        <v>2172</v>
      </c>
      <c r="D896" s="2" t="s">
        <v>972</v>
      </c>
      <c r="E896" s="2" t="s">
        <v>971</v>
      </c>
      <c r="F896" s="2" t="s">
        <v>2117</v>
      </c>
      <c r="G896" s="2" t="s">
        <v>2859</v>
      </c>
      <c r="H896" s="2" t="s">
        <v>2137</v>
      </c>
    </row>
    <row r="897" customFormat="false" ht="15" hidden="false" customHeight="false" outlineLevel="0" collapsed="false">
      <c r="A897" s="2" t="s">
        <v>964</v>
      </c>
      <c r="B897" s="2" t="s">
        <v>963</v>
      </c>
      <c r="C897" s="2" t="s">
        <v>2172</v>
      </c>
      <c r="D897" s="2" t="s">
        <v>1143</v>
      </c>
      <c r="E897" s="2" t="s">
        <v>1142</v>
      </c>
      <c r="F897" s="2" t="s">
        <v>2120</v>
      </c>
      <c r="G897" s="2" t="s">
        <v>1006</v>
      </c>
      <c r="H897" s="2" t="s">
        <v>2137</v>
      </c>
    </row>
    <row r="898" customFormat="false" ht="15" hidden="false" customHeight="false" outlineLevel="0" collapsed="false">
      <c r="A898" s="2" t="s">
        <v>964</v>
      </c>
      <c r="B898" s="2" t="s">
        <v>963</v>
      </c>
      <c r="C898" s="2" t="s">
        <v>2172</v>
      </c>
      <c r="D898" s="2" t="s">
        <v>1111</v>
      </c>
      <c r="E898" s="2" t="s">
        <v>1110</v>
      </c>
      <c r="F898" s="2" t="s">
        <v>2191</v>
      </c>
      <c r="G898" s="2" t="s">
        <v>2860</v>
      </c>
      <c r="H898" s="2" t="s">
        <v>2137</v>
      </c>
    </row>
    <row r="899" customFormat="false" ht="15" hidden="false" customHeight="false" outlineLevel="0" collapsed="false">
      <c r="A899" s="2" t="s">
        <v>1143</v>
      </c>
      <c r="B899" s="2" t="s">
        <v>1142</v>
      </c>
      <c r="C899" s="2" t="s">
        <v>2172</v>
      </c>
      <c r="D899" s="2" t="s">
        <v>1111</v>
      </c>
      <c r="E899" s="2" t="s">
        <v>1110</v>
      </c>
      <c r="F899" s="2" t="s">
        <v>2191</v>
      </c>
      <c r="G899" s="2" t="s">
        <v>2861</v>
      </c>
      <c r="H899" s="2" t="s">
        <v>2137</v>
      </c>
    </row>
    <row r="900" customFormat="false" ht="15" hidden="false" customHeight="false" outlineLevel="0" collapsed="false">
      <c r="A900" s="2" t="s">
        <v>987</v>
      </c>
      <c r="B900" s="2" t="s">
        <v>986</v>
      </c>
      <c r="C900" s="2" t="s">
        <v>2172</v>
      </c>
      <c r="D900" s="2" t="s">
        <v>1069</v>
      </c>
      <c r="E900" s="2" t="s">
        <v>1068</v>
      </c>
      <c r="F900" s="2" t="s">
        <v>2120</v>
      </c>
      <c r="G900" s="2" t="s">
        <v>2862</v>
      </c>
      <c r="H900" s="2" t="s">
        <v>2137</v>
      </c>
    </row>
    <row r="901" customFormat="false" ht="15" hidden="false" customHeight="false" outlineLevel="0" collapsed="false">
      <c r="A901" s="2" t="s">
        <v>1036</v>
      </c>
      <c r="B901" s="2" t="s">
        <v>1035</v>
      </c>
      <c r="C901" s="2" t="s">
        <v>2172</v>
      </c>
      <c r="D901" s="2" t="s">
        <v>1080</v>
      </c>
      <c r="E901" s="2" t="s">
        <v>1079</v>
      </c>
      <c r="F901" s="2" t="s">
        <v>2191</v>
      </c>
      <c r="G901" s="2" t="s">
        <v>1026</v>
      </c>
      <c r="H901" s="2" t="s">
        <v>2137</v>
      </c>
    </row>
    <row r="902" customFormat="false" ht="15" hidden="false" customHeight="false" outlineLevel="0" collapsed="false">
      <c r="A902" s="2" t="s">
        <v>969</v>
      </c>
      <c r="B902" s="2" t="s">
        <v>968</v>
      </c>
      <c r="C902" s="2" t="s">
        <v>2172</v>
      </c>
      <c r="D902" s="2" t="s">
        <v>1080</v>
      </c>
      <c r="E902" s="2" t="s">
        <v>1079</v>
      </c>
      <c r="F902" s="2" t="s">
        <v>2120</v>
      </c>
      <c r="G902" s="2" t="s">
        <v>993</v>
      </c>
      <c r="H902" s="2" t="s">
        <v>2137</v>
      </c>
    </row>
    <row r="903" customFormat="false" ht="15" hidden="false" customHeight="false" outlineLevel="0" collapsed="false">
      <c r="A903" s="2" t="s">
        <v>1069</v>
      </c>
      <c r="B903" s="2" t="s">
        <v>1068</v>
      </c>
      <c r="C903" s="2" t="s">
        <v>2172</v>
      </c>
      <c r="D903" s="2" t="s">
        <v>1120</v>
      </c>
      <c r="E903" s="2" t="s">
        <v>1119</v>
      </c>
      <c r="F903" s="2" t="s">
        <v>2181</v>
      </c>
      <c r="G903" s="2" t="s">
        <v>2863</v>
      </c>
      <c r="H903" s="2" t="s">
        <v>2137</v>
      </c>
    </row>
    <row r="904" customFormat="false" ht="15" hidden="false" customHeight="false" outlineLevel="0" collapsed="false">
      <c r="A904" s="2" t="s">
        <v>1053</v>
      </c>
      <c r="B904" s="2" t="s">
        <v>1052</v>
      </c>
      <c r="C904" s="2" t="s">
        <v>2172</v>
      </c>
      <c r="D904" s="2" t="s">
        <v>1582</v>
      </c>
      <c r="E904" s="2" t="s">
        <v>1581</v>
      </c>
      <c r="F904" s="2" t="s">
        <v>2293</v>
      </c>
      <c r="G904" s="2" t="s">
        <v>2864</v>
      </c>
      <c r="H904" s="2" t="s">
        <v>2137</v>
      </c>
    </row>
    <row r="905" customFormat="false" ht="15" hidden="false" customHeight="false" outlineLevel="0" collapsed="false">
      <c r="A905" s="2" t="s">
        <v>1100</v>
      </c>
      <c r="B905" s="2" t="s">
        <v>1099</v>
      </c>
      <c r="C905" s="2" t="s">
        <v>2172</v>
      </c>
      <c r="D905" s="2" t="s">
        <v>1123</v>
      </c>
      <c r="E905" s="2" t="s">
        <v>1122</v>
      </c>
      <c r="F905" s="2" t="s">
        <v>2259</v>
      </c>
      <c r="G905" s="2" t="s">
        <v>2865</v>
      </c>
      <c r="H905" s="2" t="s">
        <v>2137</v>
      </c>
    </row>
    <row r="906" customFormat="false" ht="15" hidden="false" customHeight="false" outlineLevel="0" collapsed="false">
      <c r="A906" s="2" t="s">
        <v>1090</v>
      </c>
      <c r="B906" s="2" t="s">
        <v>1089</v>
      </c>
      <c r="C906" s="2" t="s">
        <v>2172</v>
      </c>
      <c r="D906" s="2" t="s">
        <v>1123</v>
      </c>
      <c r="E906" s="2" t="s">
        <v>1122</v>
      </c>
      <c r="F906" s="2" t="s">
        <v>2259</v>
      </c>
      <c r="G906" s="2" t="s">
        <v>2866</v>
      </c>
      <c r="H906" s="2" t="s">
        <v>2137</v>
      </c>
    </row>
    <row r="907" customFormat="false" ht="15" hidden="false" customHeight="false" outlineLevel="0" collapsed="false">
      <c r="A907" s="2" t="s">
        <v>1047</v>
      </c>
      <c r="B907" s="2" t="s">
        <v>1046</v>
      </c>
      <c r="C907" s="2" t="s">
        <v>2172</v>
      </c>
      <c r="D907" s="2" t="s">
        <v>1123</v>
      </c>
      <c r="E907" s="2" t="s">
        <v>1122</v>
      </c>
      <c r="F907" s="2" t="s">
        <v>2259</v>
      </c>
      <c r="G907" s="2" t="s">
        <v>2867</v>
      </c>
      <c r="H907" s="2" t="s">
        <v>2137</v>
      </c>
    </row>
    <row r="908" customFormat="false" ht="15" hidden="false" customHeight="false" outlineLevel="0" collapsed="false">
      <c r="A908" s="2" t="s">
        <v>1205</v>
      </c>
      <c r="B908" s="2" t="s">
        <v>1204</v>
      </c>
      <c r="C908" s="2" t="s">
        <v>2172</v>
      </c>
      <c r="D908" s="2" t="s">
        <v>1123</v>
      </c>
      <c r="E908" s="2" t="s">
        <v>1122</v>
      </c>
      <c r="F908" s="2" t="s">
        <v>2293</v>
      </c>
      <c r="G908" s="2" t="s">
        <v>1200</v>
      </c>
      <c r="H908" s="2" t="s">
        <v>2137</v>
      </c>
    </row>
    <row r="909" customFormat="false" ht="15" hidden="false" customHeight="false" outlineLevel="0" collapsed="false">
      <c r="A909" s="2" t="s">
        <v>1095</v>
      </c>
      <c r="B909" s="2" t="s">
        <v>1094</v>
      </c>
      <c r="C909" s="2" t="s">
        <v>2172</v>
      </c>
      <c r="D909" s="2" t="s">
        <v>1123</v>
      </c>
      <c r="E909" s="2" t="s">
        <v>1122</v>
      </c>
      <c r="F909" s="2" t="s">
        <v>2214</v>
      </c>
      <c r="G909" s="2" t="s">
        <v>2868</v>
      </c>
      <c r="H909" s="2" t="s">
        <v>2137</v>
      </c>
    </row>
    <row r="910" customFormat="false" ht="23.85" hidden="false" customHeight="false" outlineLevel="0" collapsed="false">
      <c r="A910" s="2" t="s">
        <v>257</v>
      </c>
      <c r="B910" s="2" t="s">
        <v>256</v>
      </c>
      <c r="C910" s="2" t="s">
        <v>2100</v>
      </c>
      <c r="D910" s="2" t="s">
        <v>954</v>
      </c>
      <c r="E910" s="2" t="s">
        <v>953</v>
      </c>
      <c r="F910" s="2" t="s">
        <v>2169</v>
      </c>
      <c r="G910" s="2" t="s">
        <v>2869</v>
      </c>
      <c r="H910" s="2" t="s">
        <v>2103</v>
      </c>
    </row>
    <row r="911" customFormat="false" ht="15" hidden="false" customHeight="false" outlineLevel="0" collapsed="false">
      <c r="A911" s="2" t="s">
        <v>879</v>
      </c>
      <c r="B911" s="2" t="s">
        <v>878</v>
      </c>
      <c r="C911" s="2" t="s">
        <v>2100</v>
      </c>
      <c r="D911" s="2" t="s">
        <v>954</v>
      </c>
      <c r="E911" s="2" t="s">
        <v>953</v>
      </c>
      <c r="F911" s="2" t="s">
        <v>2117</v>
      </c>
      <c r="G911" s="2"/>
      <c r="H911" s="2" t="s">
        <v>2103</v>
      </c>
    </row>
    <row r="912" customFormat="false" ht="15" hidden="false" customHeight="false" outlineLevel="0" collapsed="false">
      <c r="A912" s="2" t="s">
        <v>83</v>
      </c>
      <c r="B912" s="2" t="s">
        <v>82</v>
      </c>
      <c r="C912" s="2" t="s">
        <v>2100</v>
      </c>
      <c r="D912" s="2" t="s">
        <v>954</v>
      </c>
      <c r="E912" s="2" t="s">
        <v>953</v>
      </c>
      <c r="F912" s="2" t="s">
        <v>2169</v>
      </c>
      <c r="G912" s="2"/>
      <c r="H912" s="2" t="s">
        <v>2103</v>
      </c>
    </row>
    <row r="913" customFormat="false" ht="23.85" hidden="false" customHeight="false" outlineLevel="0" collapsed="false">
      <c r="A913" s="2" t="s">
        <v>203</v>
      </c>
      <c r="B913" s="2" t="s">
        <v>202</v>
      </c>
      <c r="C913" s="2" t="s">
        <v>2100</v>
      </c>
      <c r="D913" s="2" t="s">
        <v>1053</v>
      </c>
      <c r="E913" s="2" t="s">
        <v>1052</v>
      </c>
      <c r="F913" s="2" t="s">
        <v>2117</v>
      </c>
      <c r="G913" s="2" t="s">
        <v>2870</v>
      </c>
      <c r="H913" s="2" t="s">
        <v>2103</v>
      </c>
    </row>
    <row r="914" customFormat="false" ht="15" hidden="false" customHeight="false" outlineLevel="0" collapsed="false">
      <c r="A914" s="2" t="s">
        <v>1129</v>
      </c>
      <c r="B914" s="2" t="s">
        <v>1128</v>
      </c>
      <c r="C914" s="2" t="s">
        <v>2100</v>
      </c>
      <c r="D914" s="2" t="s">
        <v>1053</v>
      </c>
      <c r="E914" s="2" t="s">
        <v>1052</v>
      </c>
      <c r="F914" s="2" t="s">
        <v>2117</v>
      </c>
      <c r="G914" s="2"/>
      <c r="H914" s="2" t="s">
        <v>2103</v>
      </c>
    </row>
    <row r="915" customFormat="false" ht="15" hidden="false" customHeight="false" outlineLevel="0" collapsed="false">
      <c r="A915" s="2" t="s">
        <v>386</v>
      </c>
      <c r="B915" s="2" t="s">
        <v>385</v>
      </c>
      <c r="C915" s="2" t="s">
        <v>2100</v>
      </c>
      <c r="D915" s="2" t="s">
        <v>1053</v>
      </c>
      <c r="E915" s="2" t="s">
        <v>1052</v>
      </c>
      <c r="F915" s="2" t="s">
        <v>2117</v>
      </c>
      <c r="G915" s="2"/>
      <c r="H915" s="2" t="s">
        <v>2103</v>
      </c>
    </row>
    <row r="916" customFormat="false" ht="15" hidden="false" customHeight="false" outlineLevel="0" collapsed="false">
      <c r="A916" s="2" t="s">
        <v>393</v>
      </c>
      <c r="B916" s="2" t="s">
        <v>392</v>
      </c>
      <c r="C916" s="2" t="s">
        <v>2100</v>
      </c>
      <c r="D916" s="2" t="s">
        <v>1095</v>
      </c>
      <c r="E916" s="2" t="s">
        <v>1094</v>
      </c>
      <c r="F916" s="2" t="s">
        <v>2144</v>
      </c>
      <c r="G916" s="2" t="s">
        <v>2871</v>
      </c>
      <c r="H916" s="2" t="s">
        <v>2103</v>
      </c>
    </row>
    <row r="917" customFormat="false" ht="15" hidden="false" customHeight="false" outlineLevel="0" collapsed="false">
      <c r="A917" s="2" t="s">
        <v>203</v>
      </c>
      <c r="B917" s="2" t="s">
        <v>202</v>
      </c>
      <c r="C917" s="2" t="s">
        <v>2100</v>
      </c>
      <c r="D917" s="2" t="s">
        <v>1095</v>
      </c>
      <c r="E917" s="2" t="s">
        <v>1094</v>
      </c>
      <c r="F917" s="2" t="s">
        <v>2144</v>
      </c>
      <c r="G917" s="2"/>
      <c r="H917" s="2" t="s">
        <v>2103</v>
      </c>
    </row>
    <row r="918" customFormat="false" ht="15" hidden="false" customHeight="false" outlineLevel="0" collapsed="false">
      <c r="A918" s="2" t="s">
        <v>1053</v>
      </c>
      <c r="B918" s="2" t="s">
        <v>1052</v>
      </c>
      <c r="C918" s="2" t="s">
        <v>2100</v>
      </c>
      <c r="D918" s="2" t="s">
        <v>1095</v>
      </c>
      <c r="E918" s="2" t="s">
        <v>1094</v>
      </c>
      <c r="F918" s="2" t="s">
        <v>2144</v>
      </c>
      <c r="G918" s="2"/>
      <c r="H918" s="2" t="s">
        <v>2103</v>
      </c>
    </row>
    <row r="919" customFormat="false" ht="23.85" hidden="false" customHeight="false" outlineLevel="0" collapsed="false">
      <c r="A919" s="2" t="s">
        <v>505</v>
      </c>
      <c r="B919" s="2" t="s">
        <v>504</v>
      </c>
      <c r="C919" s="2" t="s">
        <v>2172</v>
      </c>
      <c r="D919" s="2" t="s">
        <v>1095</v>
      </c>
      <c r="E919" s="2" t="s">
        <v>1094</v>
      </c>
      <c r="F919" s="2" t="s">
        <v>2144</v>
      </c>
      <c r="G919" s="2" t="s">
        <v>2872</v>
      </c>
      <c r="H919" s="2" t="s">
        <v>2137</v>
      </c>
    </row>
    <row r="920" customFormat="false" ht="23.85" hidden="false" customHeight="false" outlineLevel="0" collapsed="false">
      <c r="A920" s="2" t="s">
        <v>203</v>
      </c>
      <c r="B920" s="2" t="s">
        <v>202</v>
      </c>
      <c r="C920" s="2" t="s">
        <v>2100</v>
      </c>
      <c r="D920" s="2" t="s">
        <v>1090</v>
      </c>
      <c r="E920" s="2" t="s">
        <v>1089</v>
      </c>
      <c r="F920" s="2" t="s">
        <v>2266</v>
      </c>
      <c r="G920" s="2" t="s">
        <v>2873</v>
      </c>
      <c r="H920" s="2" t="s">
        <v>2103</v>
      </c>
    </row>
    <row r="921" customFormat="false" ht="15" hidden="false" customHeight="false" outlineLevel="0" collapsed="false">
      <c r="A921" s="2" t="s">
        <v>1191</v>
      </c>
      <c r="B921" s="2" t="s">
        <v>1190</v>
      </c>
      <c r="C921" s="2" t="s">
        <v>2100</v>
      </c>
      <c r="D921" s="2" t="s">
        <v>1123</v>
      </c>
      <c r="E921" s="2" t="s">
        <v>1122</v>
      </c>
      <c r="F921" s="2" t="s">
        <v>2259</v>
      </c>
      <c r="G921" s="2" t="s">
        <v>2874</v>
      </c>
      <c r="H921" s="2" t="s">
        <v>2103</v>
      </c>
    </row>
    <row r="922" customFormat="false" ht="15" hidden="false" customHeight="false" outlineLevel="0" collapsed="false">
      <c r="A922" s="2" t="s">
        <v>1053</v>
      </c>
      <c r="B922" s="2" t="s">
        <v>1052</v>
      </c>
      <c r="C922" s="2" t="s">
        <v>2100</v>
      </c>
      <c r="D922" s="2" t="s">
        <v>1123</v>
      </c>
      <c r="E922" s="2" t="s">
        <v>1122</v>
      </c>
      <c r="F922" s="2" t="s">
        <v>2259</v>
      </c>
      <c r="G922" s="2" t="s">
        <v>2875</v>
      </c>
      <c r="H922" s="2" t="s">
        <v>2103</v>
      </c>
    </row>
    <row r="923" customFormat="false" ht="15" hidden="false" customHeight="false" outlineLevel="0" collapsed="false">
      <c r="A923" s="2" t="s">
        <v>1053</v>
      </c>
      <c r="B923" s="2" t="s">
        <v>1052</v>
      </c>
      <c r="C923" s="2" t="s">
        <v>2100</v>
      </c>
      <c r="D923" s="2" t="s">
        <v>1312</v>
      </c>
      <c r="E923" s="2" t="s">
        <v>1311</v>
      </c>
      <c r="F923" s="2" t="s">
        <v>2131</v>
      </c>
      <c r="G923" s="2" t="s">
        <v>2876</v>
      </c>
      <c r="H923" s="2" t="s">
        <v>2103</v>
      </c>
    </row>
    <row r="924" customFormat="false" ht="15" hidden="false" customHeight="false" outlineLevel="0" collapsed="false">
      <c r="A924" s="2" t="s">
        <v>1053</v>
      </c>
      <c r="B924" s="2" t="s">
        <v>1052</v>
      </c>
      <c r="C924" s="2" t="s">
        <v>2100</v>
      </c>
      <c r="D924" s="2" t="s">
        <v>1637</v>
      </c>
      <c r="E924" s="2" t="s">
        <v>1636</v>
      </c>
      <c r="F924" s="2" t="s">
        <v>2175</v>
      </c>
      <c r="G924" s="2" t="s">
        <v>2877</v>
      </c>
      <c r="H924" s="2" t="s">
        <v>2103</v>
      </c>
    </row>
    <row r="925" customFormat="false" ht="15" hidden="false" customHeight="false" outlineLevel="0" collapsed="false">
      <c r="A925" s="2" t="s">
        <v>1053</v>
      </c>
      <c r="B925" s="2" t="s">
        <v>1052</v>
      </c>
      <c r="C925" s="2" t="s">
        <v>2146</v>
      </c>
      <c r="D925" s="2" t="s">
        <v>1277</v>
      </c>
      <c r="E925" s="2" t="s">
        <v>1276</v>
      </c>
      <c r="F925" s="2" t="s">
        <v>2120</v>
      </c>
      <c r="G925" s="2" t="s">
        <v>2878</v>
      </c>
      <c r="H925" s="2" t="s">
        <v>2119</v>
      </c>
    </row>
    <row r="926" customFormat="false" ht="15" hidden="false" customHeight="false" outlineLevel="0" collapsed="false">
      <c r="A926" s="2" t="s">
        <v>1143</v>
      </c>
      <c r="B926" s="2" t="s">
        <v>1142</v>
      </c>
      <c r="C926" s="2" t="s">
        <v>2100</v>
      </c>
      <c r="D926" s="2" t="s">
        <v>1069</v>
      </c>
      <c r="E926" s="2" t="s">
        <v>1068</v>
      </c>
      <c r="F926" s="2" t="s">
        <v>2189</v>
      </c>
      <c r="G926" s="2" t="s">
        <v>2879</v>
      </c>
      <c r="H926" s="2" t="s">
        <v>2103</v>
      </c>
    </row>
    <row r="927" customFormat="false" ht="15" hidden="false" customHeight="false" outlineLevel="0" collapsed="false">
      <c r="A927" s="2" t="s">
        <v>1143</v>
      </c>
      <c r="B927" s="2" t="s">
        <v>1142</v>
      </c>
      <c r="C927" s="2" t="s">
        <v>2100</v>
      </c>
      <c r="D927" s="2" t="s">
        <v>1520</v>
      </c>
      <c r="E927" s="2" t="s">
        <v>1519</v>
      </c>
      <c r="F927" s="2" t="s">
        <v>2218</v>
      </c>
      <c r="G927" s="2" t="s">
        <v>2880</v>
      </c>
      <c r="H927" s="2" t="s">
        <v>2103</v>
      </c>
    </row>
    <row r="928" customFormat="false" ht="15" hidden="false" customHeight="false" outlineLevel="0" collapsed="false">
      <c r="A928" s="2" t="s">
        <v>1069</v>
      </c>
      <c r="B928" s="2" t="s">
        <v>1068</v>
      </c>
      <c r="C928" s="2" t="s">
        <v>2100</v>
      </c>
      <c r="D928" s="2" t="s">
        <v>1520</v>
      </c>
      <c r="E928" s="2" t="s">
        <v>1519</v>
      </c>
      <c r="F928" s="2" t="s">
        <v>2218</v>
      </c>
      <c r="G928" s="2" t="s">
        <v>2881</v>
      </c>
      <c r="H928" s="2" t="s">
        <v>2103</v>
      </c>
    </row>
    <row r="929" customFormat="false" ht="15" hidden="false" customHeight="false" outlineLevel="0" collapsed="false">
      <c r="A929" s="2" t="s">
        <v>1069</v>
      </c>
      <c r="B929" s="2" t="s">
        <v>1068</v>
      </c>
      <c r="C929" s="2" t="s">
        <v>2100</v>
      </c>
      <c r="D929" s="2" t="s">
        <v>1527</v>
      </c>
      <c r="E929" s="2" t="s">
        <v>1526</v>
      </c>
      <c r="F929" s="2" t="s">
        <v>2414</v>
      </c>
      <c r="G929" s="2"/>
      <c r="H929" s="2" t="s">
        <v>2103</v>
      </c>
    </row>
    <row r="930" customFormat="false" ht="15" hidden="false" customHeight="false" outlineLevel="0" collapsed="false">
      <c r="A930" s="2" t="s">
        <v>1069</v>
      </c>
      <c r="B930" s="2" t="s">
        <v>1068</v>
      </c>
      <c r="C930" s="2" t="s">
        <v>2100</v>
      </c>
      <c r="D930" s="2" t="s">
        <v>1530</v>
      </c>
      <c r="E930" s="2" t="s">
        <v>1529</v>
      </c>
      <c r="F930" s="2" t="s">
        <v>2426</v>
      </c>
      <c r="G930" s="2"/>
      <c r="H930" s="2" t="s">
        <v>2103</v>
      </c>
    </row>
    <row r="931" customFormat="false" ht="15" hidden="false" customHeight="false" outlineLevel="0" collapsed="false">
      <c r="A931" s="2" t="s">
        <v>1080</v>
      </c>
      <c r="B931" s="2" t="s">
        <v>1079</v>
      </c>
      <c r="C931" s="2" t="s">
        <v>2100</v>
      </c>
      <c r="D931" s="2" t="s">
        <v>1116</v>
      </c>
      <c r="E931" s="2" t="s">
        <v>1115</v>
      </c>
      <c r="F931" s="2" t="s">
        <v>2191</v>
      </c>
      <c r="G931" s="2"/>
      <c r="H931" s="2" t="s">
        <v>2103</v>
      </c>
    </row>
    <row r="932" customFormat="false" ht="15" hidden="false" customHeight="false" outlineLevel="0" collapsed="false">
      <c r="A932" s="2" t="s">
        <v>1080</v>
      </c>
      <c r="B932" s="2" t="s">
        <v>1079</v>
      </c>
      <c r="C932" s="2" t="s">
        <v>2100</v>
      </c>
      <c r="D932" s="2" t="s">
        <v>1483</v>
      </c>
      <c r="E932" s="2" t="s">
        <v>1482</v>
      </c>
      <c r="F932" s="2" t="s">
        <v>2266</v>
      </c>
      <c r="G932" s="2"/>
      <c r="H932" s="2" t="s">
        <v>2103</v>
      </c>
    </row>
    <row r="933" customFormat="false" ht="15" hidden="false" customHeight="false" outlineLevel="0" collapsed="false">
      <c r="A933" s="2" t="s">
        <v>1036</v>
      </c>
      <c r="B933" s="2" t="s">
        <v>1035</v>
      </c>
      <c r="C933" s="2" t="s">
        <v>2100</v>
      </c>
      <c r="D933" s="2" t="s">
        <v>1507</v>
      </c>
      <c r="E933" s="2" t="s">
        <v>1506</v>
      </c>
      <c r="F933" s="2" t="s">
        <v>2192</v>
      </c>
      <c r="G933" s="2"/>
      <c r="H933" s="2" t="s">
        <v>2103</v>
      </c>
    </row>
    <row r="934" customFormat="false" ht="15" hidden="false" customHeight="false" outlineLevel="0" collapsed="false">
      <c r="A934" s="2" t="s">
        <v>1069</v>
      </c>
      <c r="B934" s="2" t="s">
        <v>1068</v>
      </c>
      <c r="C934" s="2" t="s">
        <v>2100</v>
      </c>
      <c r="D934" s="2" t="s">
        <v>1507</v>
      </c>
      <c r="E934" s="2" t="s">
        <v>1506</v>
      </c>
      <c r="F934" s="2" t="s">
        <v>2192</v>
      </c>
      <c r="G934" s="2"/>
      <c r="H934" s="2" t="s">
        <v>2103</v>
      </c>
    </row>
    <row r="935" customFormat="false" ht="15" hidden="false" customHeight="false" outlineLevel="0" collapsed="false">
      <c r="A935" s="2" t="s">
        <v>1143</v>
      </c>
      <c r="B935" s="2" t="s">
        <v>1142</v>
      </c>
      <c r="C935" s="2" t="s">
        <v>2100</v>
      </c>
      <c r="D935" s="2" t="s">
        <v>897</v>
      </c>
      <c r="E935" s="2" t="s">
        <v>896</v>
      </c>
      <c r="F935" s="2" t="s">
        <v>2120</v>
      </c>
      <c r="G935" s="2" t="s">
        <v>2882</v>
      </c>
      <c r="H935" s="2" t="s">
        <v>2103</v>
      </c>
    </row>
    <row r="936" customFormat="false" ht="15" hidden="false" customHeight="false" outlineLevel="0" collapsed="false">
      <c r="A936" s="2" t="s">
        <v>1129</v>
      </c>
      <c r="B936" s="2" t="s">
        <v>1128</v>
      </c>
      <c r="C936" s="2" t="s">
        <v>2100</v>
      </c>
      <c r="D936" s="2" t="s">
        <v>775</v>
      </c>
      <c r="E936" s="2" t="s">
        <v>774</v>
      </c>
      <c r="F936" s="2" t="s">
        <v>2120</v>
      </c>
      <c r="G936" s="2"/>
      <c r="H936" s="2" t="s">
        <v>2103</v>
      </c>
    </row>
    <row r="937" customFormat="false" ht="15" hidden="false" customHeight="false" outlineLevel="0" collapsed="false">
      <c r="A937" s="2" t="s">
        <v>1129</v>
      </c>
      <c r="B937" s="2" t="s">
        <v>1128</v>
      </c>
      <c r="C937" s="2" t="s">
        <v>2100</v>
      </c>
      <c r="D937" s="2" t="s">
        <v>1467</v>
      </c>
      <c r="E937" s="2" t="s">
        <v>1466</v>
      </c>
      <c r="F937" s="2" t="s">
        <v>2131</v>
      </c>
      <c r="G937" s="2"/>
      <c r="H937" s="2" t="s">
        <v>2103</v>
      </c>
    </row>
    <row r="938" customFormat="false" ht="23.85" hidden="false" customHeight="false" outlineLevel="0" collapsed="false">
      <c r="A938" s="2" t="s">
        <v>1129</v>
      </c>
      <c r="B938" s="2" t="s">
        <v>1128</v>
      </c>
      <c r="C938" s="2" t="s">
        <v>2100</v>
      </c>
      <c r="D938" s="2" t="s">
        <v>1502</v>
      </c>
      <c r="E938" s="2" t="s">
        <v>1501</v>
      </c>
      <c r="F938" s="2" t="s">
        <v>2181</v>
      </c>
      <c r="G938" s="2"/>
      <c r="H938" s="2" t="s">
        <v>2103</v>
      </c>
    </row>
    <row r="939" customFormat="false" ht="15" hidden="false" customHeight="false" outlineLevel="0" collapsed="false">
      <c r="A939" s="2" t="s">
        <v>1129</v>
      </c>
      <c r="B939" s="2" t="s">
        <v>1128</v>
      </c>
      <c r="C939" s="2" t="s">
        <v>2100</v>
      </c>
      <c r="D939" s="2" t="s">
        <v>375</v>
      </c>
      <c r="E939" s="2" t="s">
        <v>374</v>
      </c>
      <c r="F939" s="2" t="s">
        <v>2169</v>
      </c>
      <c r="G939" s="2"/>
      <c r="H939" s="2" t="s">
        <v>2103</v>
      </c>
    </row>
    <row r="940" customFormat="false" ht="15" hidden="false" customHeight="false" outlineLevel="0" collapsed="false">
      <c r="A940" s="2" t="s">
        <v>1129</v>
      </c>
      <c r="B940" s="2" t="s">
        <v>1128</v>
      </c>
      <c r="C940" s="2" t="s">
        <v>2100</v>
      </c>
      <c r="D940" s="2" t="s">
        <v>815</v>
      </c>
      <c r="E940" s="2" t="s">
        <v>814</v>
      </c>
      <c r="F940" s="2" t="s">
        <v>2426</v>
      </c>
      <c r="G940" s="2"/>
      <c r="H940" s="2" t="s">
        <v>2103</v>
      </c>
    </row>
    <row r="941" customFormat="false" ht="15" hidden="false" customHeight="false" outlineLevel="0" collapsed="false">
      <c r="A941" s="2" t="s">
        <v>873</v>
      </c>
      <c r="B941" s="2" t="s">
        <v>872</v>
      </c>
      <c r="C941" s="2" t="s">
        <v>2100</v>
      </c>
      <c r="D941" s="2" t="s">
        <v>1467</v>
      </c>
      <c r="E941" s="2" t="s">
        <v>1466</v>
      </c>
      <c r="F941" s="2" t="s">
        <v>2131</v>
      </c>
      <c r="G941" s="2"/>
      <c r="H941" s="2" t="s">
        <v>2103</v>
      </c>
    </row>
    <row r="942" customFormat="false" ht="15" hidden="false" customHeight="false" outlineLevel="0" collapsed="false">
      <c r="A942" s="2" t="s">
        <v>1129</v>
      </c>
      <c r="B942" s="2" t="s">
        <v>1128</v>
      </c>
      <c r="C942" s="2" t="s">
        <v>2146</v>
      </c>
      <c r="D942" s="2" t="s">
        <v>1214</v>
      </c>
      <c r="E942" s="2" t="s">
        <v>1213</v>
      </c>
      <c r="F942" s="2" t="s">
        <v>2117</v>
      </c>
      <c r="G942" s="2" t="s">
        <v>2883</v>
      </c>
      <c r="H942" s="2" t="s">
        <v>2119</v>
      </c>
    </row>
    <row r="943" customFormat="false" ht="15" hidden="false" customHeight="false" outlineLevel="0" collapsed="false">
      <c r="A943" s="2" t="s">
        <v>1129</v>
      </c>
      <c r="B943" s="2" t="s">
        <v>1128</v>
      </c>
      <c r="C943" s="2" t="s">
        <v>2172</v>
      </c>
      <c r="D943" s="2" t="s">
        <v>1196</v>
      </c>
      <c r="E943" s="2" t="s">
        <v>1195</v>
      </c>
      <c r="F943" s="2" t="s">
        <v>2169</v>
      </c>
      <c r="G943" s="2" t="s">
        <v>1166</v>
      </c>
      <c r="H943" s="2" t="s">
        <v>2137</v>
      </c>
    </row>
    <row r="944" customFormat="false" ht="15" hidden="false" customHeight="false" outlineLevel="0" collapsed="false">
      <c r="A944" s="2" t="s">
        <v>1129</v>
      </c>
      <c r="B944" s="2" t="s">
        <v>1128</v>
      </c>
      <c r="C944" s="2" t="s">
        <v>2172</v>
      </c>
      <c r="D944" s="2" t="s">
        <v>1219</v>
      </c>
      <c r="E944" s="2" t="s">
        <v>1218</v>
      </c>
      <c r="F944" s="2" t="s">
        <v>2117</v>
      </c>
      <c r="G944" s="2" t="s">
        <v>1187</v>
      </c>
      <c r="H944" s="2" t="s">
        <v>2137</v>
      </c>
    </row>
    <row r="945" customFormat="false" ht="15" hidden="false" customHeight="false" outlineLevel="0" collapsed="false">
      <c r="A945" s="2" t="s">
        <v>1129</v>
      </c>
      <c r="B945" s="2" t="s">
        <v>1128</v>
      </c>
      <c r="C945" s="2" t="s">
        <v>2172</v>
      </c>
      <c r="D945" s="2" t="s">
        <v>1143</v>
      </c>
      <c r="E945" s="2" t="s">
        <v>1142</v>
      </c>
      <c r="F945" s="2" t="s">
        <v>2117</v>
      </c>
      <c r="G945" s="2" t="s">
        <v>2884</v>
      </c>
      <c r="H945" s="2" t="s">
        <v>2137</v>
      </c>
    </row>
    <row r="946" customFormat="false" ht="15" hidden="false" customHeight="false" outlineLevel="0" collapsed="false">
      <c r="A946" s="2" t="s">
        <v>1175</v>
      </c>
      <c r="B946" s="2" t="s">
        <v>1174</v>
      </c>
      <c r="C946" s="2" t="s">
        <v>2172</v>
      </c>
      <c r="D946" s="2" t="s">
        <v>1129</v>
      </c>
      <c r="E946" s="2" t="s">
        <v>1128</v>
      </c>
      <c r="F946" s="2" t="s">
        <v>2134</v>
      </c>
      <c r="G946" s="2" t="s">
        <v>1170</v>
      </c>
      <c r="H946" s="2" t="s">
        <v>2137</v>
      </c>
    </row>
    <row r="947" customFormat="false" ht="15" hidden="false" customHeight="false" outlineLevel="0" collapsed="false">
      <c r="A947" s="2" t="s">
        <v>1214</v>
      </c>
      <c r="B947" s="2" t="s">
        <v>1213</v>
      </c>
      <c r="C947" s="2" t="s">
        <v>2172</v>
      </c>
      <c r="D947" s="2" t="s">
        <v>1129</v>
      </c>
      <c r="E947" s="2" t="s">
        <v>1128</v>
      </c>
      <c r="F947" s="2" t="s">
        <v>2117</v>
      </c>
      <c r="G947" s="2" t="s">
        <v>1210</v>
      </c>
      <c r="H947" s="2" t="s">
        <v>2137</v>
      </c>
    </row>
    <row r="948" customFormat="false" ht="15" hidden="false" customHeight="false" outlineLevel="0" collapsed="false">
      <c r="A948" s="2" t="s">
        <v>1155</v>
      </c>
      <c r="B948" s="2" t="s">
        <v>1154</v>
      </c>
      <c r="C948" s="2" t="s">
        <v>2146</v>
      </c>
      <c r="D948" s="2" t="s">
        <v>1129</v>
      </c>
      <c r="E948" s="2" t="s">
        <v>1128</v>
      </c>
      <c r="F948" s="2" t="s">
        <v>2609</v>
      </c>
      <c r="G948" s="2" t="s">
        <v>2885</v>
      </c>
      <c r="H948" s="2" t="s">
        <v>2119</v>
      </c>
    </row>
    <row r="949" customFormat="false" ht="15" hidden="false" customHeight="false" outlineLevel="0" collapsed="false">
      <c r="A949" s="2" t="s">
        <v>1143</v>
      </c>
      <c r="B949" s="2" t="s">
        <v>1142</v>
      </c>
      <c r="C949" s="2" t="s">
        <v>2136</v>
      </c>
      <c r="D949" s="2" t="s">
        <v>1905</v>
      </c>
      <c r="E949" s="2" t="s">
        <v>1904</v>
      </c>
      <c r="F949" s="2" t="s">
        <v>2117</v>
      </c>
      <c r="G949" s="2" t="s">
        <v>2886</v>
      </c>
      <c r="H949" s="2" t="s">
        <v>2137</v>
      </c>
    </row>
    <row r="950" customFormat="false" ht="15" hidden="false" customHeight="false" outlineLevel="0" collapsed="false">
      <c r="A950" s="2" t="s">
        <v>879</v>
      </c>
      <c r="B950" s="2" t="s">
        <v>878</v>
      </c>
      <c r="C950" s="2" t="s">
        <v>2100</v>
      </c>
      <c r="D950" s="2" t="s">
        <v>1205</v>
      </c>
      <c r="E950" s="2" t="s">
        <v>1204</v>
      </c>
      <c r="F950" s="2" t="s">
        <v>2117</v>
      </c>
      <c r="G950" s="2" t="s">
        <v>2887</v>
      </c>
      <c r="H950" s="2" t="s">
        <v>2103</v>
      </c>
    </row>
    <row r="951" customFormat="false" ht="15" hidden="false" customHeight="false" outlineLevel="0" collapsed="false">
      <c r="A951" s="2" t="s">
        <v>71</v>
      </c>
      <c r="B951" s="2" t="s">
        <v>70</v>
      </c>
      <c r="C951" s="2" t="s">
        <v>2100</v>
      </c>
      <c r="D951" s="2" t="s">
        <v>1205</v>
      </c>
      <c r="E951" s="2" t="s">
        <v>1204</v>
      </c>
      <c r="F951" s="2" t="s">
        <v>2114</v>
      </c>
      <c r="G951" s="2"/>
      <c r="H951" s="2" t="s">
        <v>2103</v>
      </c>
    </row>
    <row r="952" customFormat="false" ht="15" hidden="false" customHeight="false" outlineLevel="0" collapsed="false">
      <c r="A952" s="2" t="s">
        <v>1205</v>
      </c>
      <c r="B952" s="2" t="s">
        <v>1204</v>
      </c>
      <c r="C952" s="2" t="s">
        <v>2100</v>
      </c>
      <c r="D952" s="2" t="s">
        <v>1234</v>
      </c>
      <c r="E952" s="2" t="s">
        <v>1233</v>
      </c>
      <c r="F952" s="2" t="s">
        <v>2120</v>
      </c>
      <c r="G952" s="2"/>
      <c r="H952" s="2" t="s">
        <v>2103</v>
      </c>
    </row>
    <row r="953" customFormat="false" ht="15" hidden="false" customHeight="false" outlineLevel="0" collapsed="false">
      <c r="A953" s="2" t="s">
        <v>1205</v>
      </c>
      <c r="B953" s="2" t="s">
        <v>1204</v>
      </c>
      <c r="C953" s="2" t="s">
        <v>2100</v>
      </c>
      <c r="D953" s="2" t="s">
        <v>1230</v>
      </c>
      <c r="E953" s="2" t="s">
        <v>1229</v>
      </c>
      <c r="F953" s="2" t="s">
        <v>2120</v>
      </c>
      <c r="G953" s="2"/>
      <c r="H953" s="2" t="s">
        <v>2103</v>
      </c>
    </row>
    <row r="954" customFormat="false" ht="15" hidden="false" customHeight="false" outlineLevel="0" collapsed="false">
      <c r="A954" s="2" t="s">
        <v>1205</v>
      </c>
      <c r="B954" s="2" t="s">
        <v>1204</v>
      </c>
      <c r="C954" s="2" t="s">
        <v>2100</v>
      </c>
      <c r="D954" s="2" t="s">
        <v>1100</v>
      </c>
      <c r="E954" s="2" t="s">
        <v>1099</v>
      </c>
      <c r="F954" s="2" t="s">
        <v>2144</v>
      </c>
      <c r="G954" s="2"/>
      <c r="H954" s="2" t="s">
        <v>2103</v>
      </c>
    </row>
    <row r="955" customFormat="false" ht="15" hidden="false" customHeight="false" outlineLevel="0" collapsed="false">
      <c r="A955" s="2" t="s">
        <v>1205</v>
      </c>
      <c r="B955" s="2" t="s">
        <v>1204</v>
      </c>
      <c r="C955" s="2" t="s">
        <v>2100</v>
      </c>
      <c r="D955" s="2" t="s">
        <v>1493</v>
      </c>
      <c r="E955" s="2" t="s">
        <v>1492</v>
      </c>
      <c r="F955" s="2" t="s">
        <v>2150</v>
      </c>
      <c r="G955" s="2"/>
      <c r="H955" s="2" t="s">
        <v>2103</v>
      </c>
    </row>
    <row r="956" customFormat="false" ht="15" hidden="false" customHeight="false" outlineLevel="0" collapsed="false">
      <c r="A956" s="2" t="s">
        <v>758</v>
      </c>
      <c r="B956" s="2" t="s">
        <v>757</v>
      </c>
      <c r="C956" s="2" t="s">
        <v>2100</v>
      </c>
      <c r="D956" s="2" t="s">
        <v>1493</v>
      </c>
      <c r="E956" s="2" t="s">
        <v>1492</v>
      </c>
      <c r="F956" s="2" t="s">
        <v>2150</v>
      </c>
      <c r="G956" s="2"/>
      <c r="H956" s="2" t="s">
        <v>2103</v>
      </c>
    </row>
    <row r="957" customFormat="false" ht="15" hidden="false" customHeight="false" outlineLevel="0" collapsed="false">
      <c r="A957" s="2" t="s">
        <v>879</v>
      </c>
      <c r="B957" s="2" t="s">
        <v>878</v>
      </c>
      <c r="C957" s="2" t="s">
        <v>2100</v>
      </c>
      <c r="D957" s="2" t="s">
        <v>1569</v>
      </c>
      <c r="E957" s="2" t="s">
        <v>1568</v>
      </c>
      <c r="F957" s="2" t="s">
        <v>2203</v>
      </c>
      <c r="G957" s="2"/>
      <c r="H957" s="2" t="s">
        <v>2103</v>
      </c>
    </row>
    <row r="958" customFormat="false" ht="15" hidden="false" customHeight="false" outlineLevel="0" collapsed="false">
      <c r="A958" s="2" t="s">
        <v>1219</v>
      </c>
      <c r="B958" s="2" t="s">
        <v>1218</v>
      </c>
      <c r="C958" s="2" t="s">
        <v>2100</v>
      </c>
      <c r="D958" s="2" t="s">
        <v>1569</v>
      </c>
      <c r="E958" s="2" t="s">
        <v>1568</v>
      </c>
      <c r="F958" s="2" t="s">
        <v>2203</v>
      </c>
      <c r="G958" s="2"/>
      <c r="H958" s="2" t="s">
        <v>2103</v>
      </c>
    </row>
    <row r="959" customFormat="false" ht="15" hidden="false" customHeight="false" outlineLevel="0" collapsed="false">
      <c r="A959" s="2" t="s">
        <v>879</v>
      </c>
      <c r="B959" s="2" t="s">
        <v>878</v>
      </c>
      <c r="C959" s="2" t="s">
        <v>2100</v>
      </c>
      <c r="D959" s="2" t="s">
        <v>758</v>
      </c>
      <c r="E959" s="2" t="s">
        <v>757</v>
      </c>
      <c r="F959" s="2" t="s">
        <v>2117</v>
      </c>
      <c r="G959" s="2"/>
      <c r="H959" s="2" t="s">
        <v>2103</v>
      </c>
    </row>
    <row r="960" customFormat="false" ht="15" hidden="false" customHeight="false" outlineLevel="0" collapsed="false">
      <c r="A960" s="2" t="s">
        <v>1205</v>
      </c>
      <c r="B960" s="2" t="s">
        <v>1204</v>
      </c>
      <c r="C960" s="2" t="s">
        <v>2146</v>
      </c>
      <c r="D960" s="2" t="s">
        <v>1230</v>
      </c>
      <c r="E960" s="2" t="s">
        <v>1229</v>
      </c>
      <c r="F960" s="2" t="s">
        <v>2144</v>
      </c>
      <c r="G960" s="2" t="s">
        <v>2888</v>
      </c>
      <c r="H960" s="2" t="s">
        <v>2119</v>
      </c>
    </row>
    <row r="961" customFormat="false" ht="15" hidden="false" customHeight="false" outlineLevel="0" collapsed="false">
      <c r="A961" s="2" t="s">
        <v>1205</v>
      </c>
      <c r="B961" s="2" t="s">
        <v>1204</v>
      </c>
      <c r="C961" s="2" t="s">
        <v>2146</v>
      </c>
      <c r="D961" s="2" t="s">
        <v>1234</v>
      </c>
      <c r="E961" s="2" t="s">
        <v>1233</v>
      </c>
      <c r="F961" s="2" t="s">
        <v>2144</v>
      </c>
      <c r="G961" s="2"/>
      <c r="H961" s="2" t="s">
        <v>2119</v>
      </c>
    </row>
    <row r="962" customFormat="false" ht="15" hidden="false" customHeight="false" outlineLevel="0" collapsed="false">
      <c r="A962" s="2" t="s">
        <v>386</v>
      </c>
      <c r="B962" s="2" t="s">
        <v>385</v>
      </c>
      <c r="C962" s="2" t="s">
        <v>2100</v>
      </c>
      <c r="D962" s="2" t="s">
        <v>1680</v>
      </c>
      <c r="E962" s="2" t="s">
        <v>1679</v>
      </c>
      <c r="F962" s="2" t="s">
        <v>2691</v>
      </c>
      <c r="G962" s="2" t="s">
        <v>2889</v>
      </c>
      <c r="H962" s="2" t="s">
        <v>2103</v>
      </c>
    </row>
    <row r="963" customFormat="false" ht="15" hidden="false" customHeight="false" outlineLevel="0" collapsed="false">
      <c r="A963" s="2" t="s">
        <v>1160</v>
      </c>
      <c r="B963" s="2" t="s">
        <v>1159</v>
      </c>
      <c r="C963" s="2" t="s">
        <v>2100</v>
      </c>
      <c r="D963" s="2" t="s">
        <v>1680</v>
      </c>
      <c r="E963" s="2" t="s">
        <v>1679</v>
      </c>
      <c r="F963" s="2" t="s">
        <v>2691</v>
      </c>
      <c r="G963" s="2"/>
      <c r="H963" s="2" t="s">
        <v>2103</v>
      </c>
    </row>
    <row r="964" customFormat="false" ht="15" hidden="false" customHeight="false" outlineLevel="0" collapsed="false">
      <c r="A964" s="2" t="s">
        <v>386</v>
      </c>
      <c r="B964" s="2" t="s">
        <v>385</v>
      </c>
      <c r="C964" s="2" t="s">
        <v>2100</v>
      </c>
      <c r="D964" s="2" t="s">
        <v>879</v>
      </c>
      <c r="E964" s="2" t="s">
        <v>878</v>
      </c>
      <c r="F964" s="2" t="s">
        <v>2117</v>
      </c>
      <c r="G964" s="2" t="s">
        <v>2890</v>
      </c>
      <c r="H964" s="2" t="s">
        <v>2103</v>
      </c>
    </row>
    <row r="965" customFormat="false" ht="15" hidden="false" customHeight="false" outlineLevel="0" collapsed="false">
      <c r="A965" s="2" t="s">
        <v>1300</v>
      </c>
      <c r="B965" s="2" t="s">
        <v>1299</v>
      </c>
      <c r="C965" s="2" t="s">
        <v>2172</v>
      </c>
      <c r="D965" s="2" t="s">
        <v>1307</v>
      </c>
      <c r="E965" s="2" t="s">
        <v>1306</v>
      </c>
      <c r="F965" s="2" t="s">
        <v>2120</v>
      </c>
      <c r="G965" s="2" t="s">
        <v>1289</v>
      </c>
      <c r="H965" s="2" t="s">
        <v>2137</v>
      </c>
    </row>
    <row r="966" customFormat="false" ht="15" hidden="false" customHeight="false" outlineLevel="0" collapsed="false">
      <c r="A966" s="2" t="s">
        <v>1400</v>
      </c>
      <c r="B966" s="2" t="s">
        <v>1399</v>
      </c>
      <c r="C966" s="2" t="s">
        <v>2172</v>
      </c>
      <c r="D966" s="2" t="s">
        <v>1411</v>
      </c>
      <c r="E966" s="2" t="s">
        <v>1410</v>
      </c>
      <c r="F966" s="2" t="s">
        <v>2108</v>
      </c>
      <c r="G966" s="2" t="s">
        <v>1407</v>
      </c>
      <c r="H966" s="2" t="s">
        <v>2137</v>
      </c>
    </row>
    <row r="967" customFormat="false" ht="15" hidden="false" customHeight="false" outlineLevel="0" collapsed="false">
      <c r="A967" s="2" t="s">
        <v>1450</v>
      </c>
      <c r="B967" s="2" t="s">
        <v>1449</v>
      </c>
      <c r="C967" s="2" t="s">
        <v>2172</v>
      </c>
      <c r="D967" s="2" t="s">
        <v>1701</v>
      </c>
      <c r="E967" s="2" t="s">
        <v>1700</v>
      </c>
      <c r="F967" s="2" t="s">
        <v>2197</v>
      </c>
      <c r="G967" s="2" t="s">
        <v>1441</v>
      </c>
      <c r="H967" s="2" t="s">
        <v>2137</v>
      </c>
    </row>
    <row r="968" customFormat="false" ht="15" hidden="false" customHeight="false" outlineLevel="0" collapsed="false">
      <c r="A968" s="2" t="s">
        <v>1421</v>
      </c>
      <c r="B968" s="2" t="s">
        <v>1420</v>
      </c>
      <c r="C968" s="2" t="s">
        <v>2100</v>
      </c>
      <c r="D968" s="2" t="s">
        <v>1540</v>
      </c>
      <c r="E968" s="2" t="s">
        <v>1539</v>
      </c>
      <c r="F968" s="2" t="s">
        <v>2259</v>
      </c>
      <c r="G968" s="2" t="s">
        <v>2891</v>
      </c>
      <c r="H968" s="2" t="s">
        <v>2103</v>
      </c>
    </row>
    <row r="969" customFormat="false" ht="15" hidden="false" customHeight="false" outlineLevel="0" collapsed="false">
      <c r="A969" s="2" t="s">
        <v>1421</v>
      </c>
      <c r="B969" s="2" t="s">
        <v>1420</v>
      </c>
      <c r="C969" s="2" t="s">
        <v>2100</v>
      </c>
      <c r="D969" s="2" t="s">
        <v>1554</v>
      </c>
      <c r="E969" s="2" t="s">
        <v>1553</v>
      </c>
      <c r="F969" s="2" t="s">
        <v>2287</v>
      </c>
      <c r="G969" s="2" t="s">
        <v>2892</v>
      </c>
      <c r="H969" s="2" t="s">
        <v>2103</v>
      </c>
    </row>
    <row r="970" customFormat="false" ht="15" hidden="false" customHeight="false" outlineLevel="0" collapsed="false">
      <c r="A970" s="2" t="s">
        <v>1450</v>
      </c>
      <c r="B970" s="2" t="s">
        <v>1449</v>
      </c>
      <c r="C970" s="2" t="s">
        <v>2100</v>
      </c>
      <c r="D970" s="2" t="s">
        <v>1534</v>
      </c>
      <c r="E970" s="2" t="s">
        <v>1533</v>
      </c>
      <c r="F970" s="2" t="s">
        <v>2893</v>
      </c>
      <c r="G970" s="2" t="s">
        <v>2894</v>
      </c>
      <c r="H970" s="2" t="s">
        <v>2103</v>
      </c>
    </row>
    <row r="971" customFormat="false" ht="15" hidden="false" customHeight="false" outlineLevel="0" collapsed="false">
      <c r="A971" s="2" t="s">
        <v>747</v>
      </c>
      <c r="B971" s="2" t="s">
        <v>746</v>
      </c>
      <c r="C971" s="2" t="s">
        <v>2100</v>
      </c>
      <c r="D971" s="2" t="s">
        <v>1534</v>
      </c>
      <c r="E971" s="2" t="s">
        <v>1533</v>
      </c>
      <c r="F971" s="2" t="s">
        <v>2893</v>
      </c>
      <c r="G971" s="2" t="s">
        <v>2895</v>
      </c>
      <c r="H971" s="2" t="s">
        <v>2103</v>
      </c>
    </row>
    <row r="972" customFormat="false" ht="15" hidden="false" customHeight="false" outlineLevel="0" collapsed="false">
      <c r="A972" s="2" t="s">
        <v>747</v>
      </c>
      <c r="B972" s="2" t="s">
        <v>746</v>
      </c>
      <c r="C972" s="2" t="s">
        <v>2100</v>
      </c>
      <c r="D972" s="2" t="s">
        <v>800</v>
      </c>
      <c r="E972" s="2" t="s">
        <v>799</v>
      </c>
      <c r="F972" s="2" t="s">
        <v>2144</v>
      </c>
      <c r="G972" s="2" t="s">
        <v>2896</v>
      </c>
      <c r="H972" s="2" t="s">
        <v>2103</v>
      </c>
    </row>
    <row r="973" customFormat="false" ht="15" hidden="false" customHeight="false" outlineLevel="0" collapsed="false">
      <c r="A973" s="2" t="s">
        <v>747</v>
      </c>
      <c r="B973" s="2" t="s">
        <v>746</v>
      </c>
      <c r="C973" s="2" t="s">
        <v>2100</v>
      </c>
      <c r="D973" s="2" t="s">
        <v>787</v>
      </c>
      <c r="E973" s="2" t="s">
        <v>786</v>
      </c>
      <c r="F973" s="2" t="s">
        <v>2120</v>
      </c>
      <c r="G973" s="2"/>
      <c r="H973" s="2" t="s">
        <v>2103</v>
      </c>
    </row>
    <row r="974" customFormat="false" ht="15" hidden="false" customHeight="false" outlineLevel="0" collapsed="false">
      <c r="A974" s="2" t="s">
        <v>747</v>
      </c>
      <c r="B974" s="2" t="s">
        <v>746</v>
      </c>
      <c r="C974" s="2" t="s">
        <v>2100</v>
      </c>
      <c r="D974" s="2" t="s">
        <v>1498</v>
      </c>
      <c r="E974" s="2" t="s">
        <v>1497</v>
      </c>
      <c r="F974" s="2" t="s">
        <v>2191</v>
      </c>
      <c r="G974" s="2"/>
      <c r="H974" s="2" t="s">
        <v>2103</v>
      </c>
    </row>
    <row r="975" customFormat="false" ht="15" hidden="false" customHeight="false" outlineLevel="0" collapsed="false">
      <c r="A975" s="2" t="s">
        <v>747</v>
      </c>
      <c r="B975" s="2" t="s">
        <v>746</v>
      </c>
      <c r="C975" s="2" t="s">
        <v>2100</v>
      </c>
      <c r="D975" s="2" t="s">
        <v>793</v>
      </c>
      <c r="E975" s="2" t="s">
        <v>792</v>
      </c>
      <c r="F975" s="2" t="s">
        <v>2144</v>
      </c>
      <c r="G975" s="2"/>
      <c r="H975" s="2" t="s">
        <v>2103</v>
      </c>
    </row>
    <row r="976" customFormat="false" ht="15" hidden="false" customHeight="false" outlineLevel="0" collapsed="false">
      <c r="A976" s="2" t="s">
        <v>747</v>
      </c>
      <c r="B976" s="2" t="s">
        <v>746</v>
      </c>
      <c r="C976" s="2" t="s">
        <v>2100</v>
      </c>
      <c r="D976" s="2" t="s">
        <v>1450</v>
      </c>
      <c r="E976" s="2" t="s">
        <v>1449</v>
      </c>
      <c r="F976" s="2" t="s">
        <v>2131</v>
      </c>
      <c r="G976" s="2"/>
      <c r="H976" s="2" t="s">
        <v>2103</v>
      </c>
    </row>
    <row r="977" customFormat="false" ht="15" hidden="false" customHeight="false" outlineLevel="0" collapsed="false">
      <c r="A977" s="2" t="s">
        <v>747</v>
      </c>
      <c r="B977" s="2" t="s">
        <v>746</v>
      </c>
      <c r="C977" s="2" t="s">
        <v>2100</v>
      </c>
      <c r="D977" s="2" t="s">
        <v>1488</v>
      </c>
      <c r="E977" s="2" t="s">
        <v>1487</v>
      </c>
      <c r="F977" s="2" t="s">
        <v>2189</v>
      </c>
      <c r="G977" s="2"/>
      <c r="H977" s="2" t="s">
        <v>2103</v>
      </c>
    </row>
    <row r="978" customFormat="false" ht="15" hidden="false" customHeight="false" outlineLevel="0" collapsed="false">
      <c r="A978" s="2" t="s">
        <v>800</v>
      </c>
      <c r="B978" s="2" t="s">
        <v>799</v>
      </c>
      <c r="C978" s="2" t="s">
        <v>2100</v>
      </c>
      <c r="D978" s="2" t="s">
        <v>1498</v>
      </c>
      <c r="E978" s="2" t="s">
        <v>1497</v>
      </c>
      <c r="F978" s="2" t="s">
        <v>2191</v>
      </c>
      <c r="G978" s="2"/>
      <c r="H978" s="2" t="s">
        <v>2103</v>
      </c>
    </row>
    <row r="979" customFormat="false" ht="23.85" hidden="false" customHeight="false" outlineLevel="0" collapsed="false">
      <c r="A979" s="2" t="s">
        <v>550</v>
      </c>
      <c r="B979" s="2" t="s">
        <v>549</v>
      </c>
      <c r="C979" s="2" t="s">
        <v>2100</v>
      </c>
      <c r="D979" s="2" t="s">
        <v>747</v>
      </c>
      <c r="E979" s="2" t="s">
        <v>746</v>
      </c>
      <c r="F979" s="2" t="s">
        <v>2144</v>
      </c>
      <c r="G979" s="2" t="s">
        <v>2897</v>
      </c>
      <c r="H979" s="2" t="s">
        <v>2103</v>
      </c>
    </row>
    <row r="980" customFormat="false" ht="15" hidden="false" customHeight="false" outlineLevel="0" collapsed="false">
      <c r="A980" s="2" t="s">
        <v>257</v>
      </c>
      <c r="B980" s="2" t="s">
        <v>256</v>
      </c>
      <c r="C980" s="2" t="s">
        <v>2146</v>
      </c>
      <c r="D980" s="2" t="s">
        <v>245</v>
      </c>
      <c r="E980" s="2" t="s">
        <v>244</v>
      </c>
      <c r="F980" s="2" t="s">
        <v>2114</v>
      </c>
      <c r="G980" s="2" t="s">
        <v>2898</v>
      </c>
      <c r="H980" s="2" t="s">
        <v>2119</v>
      </c>
    </row>
    <row r="981" customFormat="false" ht="15" hidden="false" customHeight="false" outlineLevel="0" collapsed="false">
      <c r="A981" s="2" t="s">
        <v>257</v>
      </c>
      <c r="B981" s="2" t="s">
        <v>256</v>
      </c>
      <c r="C981" s="2" t="s">
        <v>2100</v>
      </c>
      <c r="D981" s="2" t="s">
        <v>1472</v>
      </c>
      <c r="E981" s="2" t="s">
        <v>1471</v>
      </c>
      <c r="F981" s="2" t="s">
        <v>2131</v>
      </c>
      <c r="G981" s="2" t="s">
        <v>2899</v>
      </c>
      <c r="H981" s="2" t="s">
        <v>2103</v>
      </c>
    </row>
    <row r="982" customFormat="false" ht="15" hidden="false" customHeight="false" outlineLevel="0" collapsed="false">
      <c r="A982" s="2" t="s">
        <v>245</v>
      </c>
      <c r="B982" s="2" t="s">
        <v>244</v>
      </c>
      <c r="C982" s="2" t="s">
        <v>2100</v>
      </c>
      <c r="D982" s="2" t="s">
        <v>1472</v>
      </c>
      <c r="E982" s="2" t="s">
        <v>1471</v>
      </c>
      <c r="F982" s="2" t="s">
        <v>2131</v>
      </c>
      <c r="G982" s="2"/>
      <c r="H982" s="2" t="s">
        <v>2103</v>
      </c>
    </row>
    <row r="983" customFormat="false" ht="15" hidden="false" customHeight="false" outlineLevel="0" collapsed="false">
      <c r="A983" s="2" t="s">
        <v>497</v>
      </c>
      <c r="B983" s="2" t="s">
        <v>496</v>
      </c>
      <c r="C983" s="2" t="s">
        <v>2100</v>
      </c>
      <c r="D983" s="2" t="s">
        <v>1472</v>
      </c>
      <c r="E983" s="2" t="s">
        <v>1471</v>
      </c>
      <c r="F983" s="2" t="s">
        <v>2131</v>
      </c>
      <c r="G983" s="2"/>
      <c r="H983" s="2" t="s">
        <v>2103</v>
      </c>
    </row>
    <row r="984" customFormat="false" ht="15" hidden="false" customHeight="false" outlineLevel="0" collapsed="false">
      <c r="A984" s="2" t="s">
        <v>1472</v>
      </c>
      <c r="B984" s="2" t="s">
        <v>1471</v>
      </c>
      <c r="C984" s="2" t="s">
        <v>2172</v>
      </c>
      <c r="D984" s="2" t="s">
        <v>1540</v>
      </c>
      <c r="E984" s="2" t="s">
        <v>1539</v>
      </c>
      <c r="F984" s="2" t="s">
        <v>2504</v>
      </c>
      <c r="G984" s="2" t="s">
        <v>2900</v>
      </c>
      <c r="H984" s="2" t="s">
        <v>2137</v>
      </c>
    </row>
    <row r="985" customFormat="false" ht="15" hidden="false" customHeight="false" outlineLevel="0" collapsed="false">
      <c r="A985" s="2" t="s">
        <v>1472</v>
      </c>
      <c r="B985" s="2" t="s">
        <v>1471</v>
      </c>
      <c r="C985" s="2" t="s">
        <v>2100</v>
      </c>
      <c r="D985" s="2" t="s">
        <v>1572</v>
      </c>
      <c r="E985" s="2" t="s">
        <v>1571</v>
      </c>
      <c r="F985" s="2" t="s">
        <v>2200</v>
      </c>
      <c r="G985" s="2"/>
      <c r="H985" s="2" t="s">
        <v>2103</v>
      </c>
    </row>
    <row r="986" customFormat="false" ht="15" hidden="false" customHeight="false" outlineLevel="0" collapsed="false">
      <c r="A986" s="2" t="s">
        <v>257</v>
      </c>
      <c r="B986" s="2" t="s">
        <v>256</v>
      </c>
      <c r="C986" s="2" t="s">
        <v>2100</v>
      </c>
      <c r="D986" s="2" t="s">
        <v>1090</v>
      </c>
      <c r="E986" s="2" t="s">
        <v>1089</v>
      </c>
      <c r="F986" s="2" t="s">
        <v>2266</v>
      </c>
      <c r="G986" s="2" t="s">
        <v>2901</v>
      </c>
      <c r="H986" s="2" t="s">
        <v>2103</v>
      </c>
    </row>
    <row r="987" customFormat="false" ht="15" hidden="false" customHeight="false" outlineLevel="0" collapsed="false">
      <c r="A987" s="2" t="s">
        <v>257</v>
      </c>
      <c r="B987" s="2" t="s">
        <v>256</v>
      </c>
      <c r="C987" s="2" t="s">
        <v>2100</v>
      </c>
      <c r="D987" s="2" t="s">
        <v>1600</v>
      </c>
      <c r="E987" s="2" t="s">
        <v>1599</v>
      </c>
      <c r="F987" s="2" t="s">
        <v>2200</v>
      </c>
      <c r="G987" s="2"/>
      <c r="H987" s="2" t="s">
        <v>2103</v>
      </c>
    </row>
    <row r="988" customFormat="false" ht="15" hidden="false" customHeight="false" outlineLevel="0" collapsed="false">
      <c r="A988" s="2" t="s">
        <v>245</v>
      </c>
      <c r="B988" s="2" t="s">
        <v>244</v>
      </c>
      <c r="C988" s="2" t="s">
        <v>2100</v>
      </c>
      <c r="D988" s="2" t="s">
        <v>1600</v>
      </c>
      <c r="E988" s="2" t="s">
        <v>1599</v>
      </c>
      <c r="F988" s="2" t="s">
        <v>2200</v>
      </c>
      <c r="G988" s="2"/>
      <c r="H988" s="2" t="s">
        <v>2103</v>
      </c>
    </row>
    <row r="989" customFormat="false" ht="15" hidden="false" customHeight="false" outlineLevel="0" collapsed="false">
      <c r="A989" s="2" t="s">
        <v>257</v>
      </c>
      <c r="B989" s="2" t="s">
        <v>256</v>
      </c>
      <c r="C989" s="2" t="s">
        <v>2100</v>
      </c>
      <c r="D989" s="2" t="s">
        <v>1625</v>
      </c>
      <c r="E989" s="2" t="s">
        <v>1624</v>
      </c>
      <c r="F989" s="2" t="s">
        <v>2651</v>
      </c>
      <c r="G989" s="2"/>
      <c r="H989" s="2" t="s">
        <v>2103</v>
      </c>
    </row>
    <row r="990" customFormat="false" ht="15" hidden="false" customHeight="false" outlineLevel="0" collapsed="false">
      <c r="A990" s="2" t="s">
        <v>1300</v>
      </c>
      <c r="B990" s="2" t="s">
        <v>1299</v>
      </c>
      <c r="C990" s="2" t="s">
        <v>2100</v>
      </c>
      <c r="D990" s="2" t="s">
        <v>1625</v>
      </c>
      <c r="E990" s="2" t="s">
        <v>1624</v>
      </c>
      <c r="F990" s="2" t="s">
        <v>2651</v>
      </c>
      <c r="G990" s="2"/>
      <c r="H990" s="2" t="s">
        <v>2103</v>
      </c>
    </row>
    <row r="991" customFormat="false" ht="15" hidden="false" customHeight="false" outlineLevel="0" collapsed="false">
      <c r="A991" s="2" t="s">
        <v>1421</v>
      </c>
      <c r="B991" s="2" t="s">
        <v>1420</v>
      </c>
      <c r="C991" s="2" t="s">
        <v>2100</v>
      </c>
      <c r="D991" s="2" t="s">
        <v>1625</v>
      </c>
      <c r="E991" s="2" t="s">
        <v>1624</v>
      </c>
      <c r="F991" s="2" t="s">
        <v>2651</v>
      </c>
      <c r="G991" s="2"/>
      <c r="H991" s="2" t="s">
        <v>2103</v>
      </c>
    </row>
    <row r="992" customFormat="false" ht="15" hidden="false" customHeight="false" outlineLevel="0" collapsed="false">
      <c r="A992" s="2" t="s">
        <v>203</v>
      </c>
      <c r="B992" s="2" t="s">
        <v>202</v>
      </c>
      <c r="C992" s="2" t="s">
        <v>2100</v>
      </c>
      <c r="D992" s="2" t="s">
        <v>1613</v>
      </c>
      <c r="E992" s="2" t="s">
        <v>1612</v>
      </c>
      <c r="F992" s="2" t="s">
        <v>2651</v>
      </c>
      <c r="G992" s="2" t="s">
        <v>2902</v>
      </c>
      <c r="H992" s="2" t="s">
        <v>2103</v>
      </c>
    </row>
    <row r="993" customFormat="false" ht="15" hidden="false" customHeight="false" outlineLevel="0" collapsed="false">
      <c r="A993" s="2" t="s">
        <v>1356</v>
      </c>
      <c r="B993" s="2" t="s">
        <v>1355</v>
      </c>
      <c r="C993" s="2" t="s">
        <v>2100</v>
      </c>
      <c r="D993" s="2" t="s">
        <v>1613</v>
      </c>
      <c r="E993" s="2" t="s">
        <v>1612</v>
      </c>
      <c r="F993" s="2" t="s">
        <v>2651</v>
      </c>
      <c r="G993" s="2"/>
      <c r="H993" s="2" t="s">
        <v>2103</v>
      </c>
    </row>
    <row r="994" customFormat="false" ht="15" hidden="false" customHeight="false" outlineLevel="0" collapsed="false">
      <c r="A994" s="2" t="s">
        <v>1356</v>
      </c>
      <c r="B994" s="2" t="s">
        <v>1355</v>
      </c>
      <c r="C994" s="2" t="s">
        <v>2100</v>
      </c>
      <c r="D994" s="2" t="s">
        <v>1665</v>
      </c>
      <c r="E994" s="2" t="s">
        <v>1664</v>
      </c>
      <c r="F994" s="2" t="s">
        <v>2903</v>
      </c>
      <c r="G994" s="2"/>
      <c r="H994" s="2" t="s">
        <v>2103</v>
      </c>
    </row>
    <row r="995" customFormat="false" ht="15" hidden="false" customHeight="false" outlineLevel="0" collapsed="false">
      <c r="A995" s="2" t="s">
        <v>1356</v>
      </c>
      <c r="B995" s="2" t="s">
        <v>1355</v>
      </c>
      <c r="C995" s="2" t="s">
        <v>2100</v>
      </c>
      <c r="D995" s="2" t="s">
        <v>1608</v>
      </c>
      <c r="E995" s="2" t="s">
        <v>1607</v>
      </c>
      <c r="F995" s="2" t="s">
        <v>2356</v>
      </c>
      <c r="G995" s="2"/>
      <c r="H995" s="2" t="s">
        <v>2103</v>
      </c>
    </row>
    <row r="996" customFormat="false" ht="15" hidden="false" customHeight="false" outlineLevel="0" collapsed="false">
      <c r="A996" s="2" t="s">
        <v>763</v>
      </c>
      <c r="B996" s="2" t="s">
        <v>762</v>
      </c>
      <c r="C996" s="2" t="s">
        <v>2100</v>
      </c>
      <c r="D996" s="2" t="s">
        <v>1665</v>
      </c>
      <c r="E996" s="2" t="s">
        <v>1664</v>
      </c>
      <c r="F996" s="2" t="s">
        <v>2903</v>
      </c>
      <c r="G996" s="2" t="s">
        <v>2904</v>
      </c>
      <c r="H996" s="2" t="s">
        <v>2103</v>
      </c>
    </row>
    <row r="997" customFormat="false" ht="15" hidden="false" customHeight="false" outlineLevel="0" collapsed="false">
      <c r="A997" s="2" t="s">
        <v>763</v>
      </c>
      <c r="B997" s="2" t="s">
        <v>762</v>
      </c>
      <c r="C997" s="2" t="s">
        <v>2100</v>
      </c>
      <c r="D997" s="2" t="s">
        <v>1660</v>
      </c>
      <c r="E997" s="2" t="s">
        <v>1659</v>
      </c>
      <c r="F997" s="2" t="s">
        <v>2293</v>
      </c>
      <c r="G997" s="2"/>
      <c r="H997" s="2" t="s">
        <v>2103</v>
      </c>
    </row>
    <row r="998" customFormat="false" ht="15" hidden="false" customHeight="false" outlineLevel="0" collapsed="false">
      <c r="A998" s="2" t="s">
        <v>550</v>
      </c>
      <c r="B998" s="2" t="s">
        <v>549</v>
      </c>
      <c r="C998" s="2" t="s">
        <v>2100</v>
      </c>
      <c r="D998" s="2" t="s">
        <v>1691</v>
      </c>
      <c r="E998" s="2" t="s">
        <v>1690</v>
      </c>
      <c r="F998" s="2" t="s">
        <v>2197</v>
      </c>
      <c r="G998" s="2"/>
      <c r="H998" s="2" t="s">
        <v>2103</v>
      </c>
    </row>
    <row r="999" customFormat="false" ht="15" hidden="false" customHeight="false" outlineLevel="0" collapsed="false">
      <c r="A999" s="2" t="s">
        <v>550</v>
      </c>
      <c r="B999" s="2" t="s">
        <v>549</v>
      </c>
      <c r="C999" s="2" t="s">
        <v>2100</v>
      </c>
      <c r="D999" s="2" t="s">
        <v>1696</v>
      </c>
      <c r="E999" s="2" t="s">
        <v>1695</v>
      </c>
      <c r="F999" s="2" t="s">
        <v>2197</v>
      </c>
      <c r="G999" s="2"/>
      <c r="H999" s="2" t="s">
        <v>2103</v>
      </c>
    </row>
    <row r="1000" customFormat="false" ht="15" hidden="false" customHeight="false" outlineLevel="0" collapsed="false">
      <c r="A1000" s="2" t="s">
        <v>386</v>
      </c>
      <c r="B1000" s="2" t="s">
        <v>385</v>
      </c>
      <c r="C1000" s="2" t="s">
        <v>2100</v>
      </c>
      <c r="D1000" s="2" t="s">
        <v>1686</v>
      </c>
      <c r="E1000" s="2" t="s">
        <v>1685</v>
      </c>
      <c r="F1000" s="2" t="s">
        <v>2691</v>
      </c>
      <c r="G1000" s="2"/>
      <c r="H1000" s="2" t="s">
        <v>2103</v>
      </c>
    </row>
    <row r="1001" customFormat="false" ht="15" hidden="false" customHeight="false" outlineLevel="0" collapsed="false">
      <c r="A1001" s="2" t="s">
        <v>386</v>
      </c>
      <c r="B1001" s="2" t="s">
        <v>385</v>
      </c>
      <c r="C1001" s="2" t="s">
        <v>2100</v>
      </c>
      <c r="D1001" s="2" t="s">
        <v>1670</v>
      </c>
      <c r="E1001" s="2" t="s">
        <v>1669</v>
      </c>
      <c r="F1001" s="2" t="s">
        <v>2195</v>
      </c>
      <c r="G1001" s="2"/>
      <c r="H1001" s="2" t="s">
        <v>2103</v>
      </c>
    </row>
    <row r="1002" customFormat="false" ht="15" hidden="false" customHeight="false" outlineLevel="0" collapsed="false">
      <c r="A1002" s="2" t="s">
        <v>550</v>
      </c>
      <c r="B1002" s="2" t="s">
        <v>549</v>
      </c>
      <c r="C1002" s="2" t="s">
        <v>2100</v>
      </c>
      <c r="D1002" s="2" t="s">
        <v>1637</v>
      </c>
      <c r="E1002" s="2" t="s">
        <v>1636</v>
      </c>
      <c r="F1002" s="2" t="s">
        <v>2175</v>
      </c>
      <c r="G1002" s="2"/>
      <c r="H1002" s="2" t="s">
        <v>2103</v>
      </c>
    </row>
    <row r="1003" customFormat="false" ht="15" hidden="false" customHeight="false" outlineLevel="0" collapsed="false">
      <c r="A1003" s="2" t="s">
        <v>879</v>
      </c>
      <c r="B1003" s="2" t="s">
        <v>878</v>
      </c>
      <c r="C1003" s="2" t="s">
        <v>2100</v>
      </c>
      <c r="D1003" s="2" t="s">
        <v>1619</v>
      </c>
      <c r="E1003" s="2" t="s">
        <v>1618</v>
      </c>
      <c r="F1003" s="2" t="s">
        <v>2651</v>
      </c>
      <c r="G1003" s="2"/>
      <c r="H1003" s="2" t="s">
        <v>2103</v>
      </c>
    </row>
    <row r="1004" customFormat="false" ht="23.85" hidden="false" customHeight="false" outlineLevel="0" collapsed="false">
      <c r="A1004" s="2" t="s">
        <v>203</v>
      </c>
      <c r="B1004" s="2" t="s">
        <v>202</v>
      </c>
      <c r="C1004" s="2" t="s">
        <v>2100</v>
      </c>
      <c r="D1004" s="2" t="s">
        <v>1371</v>
      </c>
      <c r="E1004" s="2" t="s">
        <v>1370</v>
      </c>
      <c r="F1004" s="2" t="s">
        <v>2218</v>
      </c>
      <c r="G1004" s="2" t="s">
        <v>2905</v>
      </c>
      <c r="H1004" s="2" t="s">
        <v>2103</v>
      </c>
    </row>
    <row r="1005" customFormat="false" ht="15" hidden="false" customHeight="false" outlineLevel="0" collapsed="false">
      <c r="A1005" s="2" t="s">
        <v>393</v>
      </c>
      <c r="B1005" s="2" t="s">
        <v>392</v>
      </c>
      <c r="C1005" s="2" t="s">
        <v>2100</v>
      </c>
      <c r="D1005" s="2" t="s">
        <v>1371</v>
      </c>
      <c r="E1005" s="2" t="s">
        <v>1370</v>
      </c>
      <c r="F1005" s="2" t="s">
        <v>2218</v>
      </c>
      <c r="G1005" s="2"/>
      <c r="H1005" s="2" t="s">
        <v>2103</v>
      </c>
    </row>
    <row r="1006" customFormat="false" ht="15" hidden="false" customHeight="false" outlineLevel="0" collapsed="false">
      <c r="A1006" s="2" t="s">
        <v>203</v>
      </c>
      <c r="B1006" s="2" t="s">
        <v>202</v>
      </c>
      <c r="C1006" s="2" t="s">
        <v>2100</v>
      </c>
      <c r="D1006" s="2" t="s">
        <v>634</v>
      </c>
      <c r="E1006" s="2" t="s">
        <v>633</v>
      </c>
      <c r="F1006" s="2" t="s">
        <v>2191</v>
      </c>
      <c r="G1006" s="2"/>
      <c r="H1006" s="2" t="s">
        <v>2103</v>
      </c>
    </row>
    <row r="1007" customFormat="false" ht="15" hidden="false" customHeight="false" outlineLevel="0" collapsed="false">
      <c r="A1007" s="2" t="s">
        <v>203</v>
      </c>
      <c r="B1007" s="2" t="s">
        <v>202</v>
      </c>
      <c r="C1007" s="2" t="s">
        <v>2100</v>
      </c>
      <c r="D1007" s="2" t="s">
        <v>1515</v>
      </c>
      <c r="E1007" s="2" t="s">
        <v>1514</v>
      </c>
      <c r="F1007" s="2" t="s">
        <v>2259</v>
      </c>
      <c r="G1007" s="2"/>
      <c r="H1007" s="2" t="s">
        <v>2103</v>
      </c>
    </row>
    <row r="1008" customFormat="false" ht="15" hidden="false" customHeight="false" outlineLevel="0" collapsed="false">
      <c r="A1008" s="2" t="s">
        <v>203</v>
      </c>
      <c r="B1008" s="2" t="s">
        <v>202</v>
      </c>
      <c r="C1008" s="2" t="s">
        <v>2100</v>
      </c>
      <c r="D1008" s="2" t="s">
        <v>1477</v>
      </c>
      <c r="E1008" s="2" t="s">
        <v>1476</v>
      </c>
      <c r="F1008" s="2" t="s">
        <v>2189</v>
      </c>
      <c r="G1008" s="2"/>
      <c r="H1008" s="2" t="s">
        <v>2103</v>
      </c>
    </row>
    <row r="1009" customFormat="false" ht="15" hidden="false" customHeight="false" outlineLevel="0" collapsed="false">
      <c r="A1009" s="2" t="s">
        <v>1395</v>
      </c>
      <c r="B1009" s="2" t="s">
        <v>1394</v>
      </c>
      <c r="C1009" s="2" t="s">
        <v>2100</v>
      </c>
      <c r="D1009" s="2" t="s">
        <v>1462</v>
      </c>
      <c r="E1009" s="2" t="s">
        <v>1461</v>
      </c>
      <c r="F1009" s="2" t="s">
        <v>2117</v>
      </c>
      <c r="G1009" s="2"/>
      <c r="H1009" s="2" t="s">
        <v>2103</v>
      </c>
    </row>
    <row r="1010" customFormat="false" ht="15" hidden="false" customHeight="false" outlineLevel="0" collapsed="false">
      <c r="A1010" s="2" t="s">
        <v>1395</v>
      </c>
      <c r="B1010" s="2" t="s">
        <v>1394</v>
      </c>
      <c r="C1010" s="2" t="s">
        <v>2100</v>
      </c>
      <c r="D1010" s="2" t="s">
        <v>634</v>
      </c>
      <c r="E1010" s="2" t="s">
        <v>633</v>
      </c>
      <c r="F1010" s="2" t="s">
        <v>2191</v>
      </c>
      <c r="G1010" s="2"/>
      <c r="H1010" s="2" t="s">
        <v>2103</v>
      </c>
    </row>
    <row r="1011" customFormat="false" ht="15" hidden="false" customHeight="false" outlineLevel="0" collapsed="false">
      <c r="A1011" s="2" t="s">
        <v>1041</v>
      </c>
      <c r="B1011" s="2" t="s">
        <v>1040</v>
      </c>
      <c r="C1011" s="2" t="s">
        <v>2146</v>
      </c>
      <c r="D1011" s="2" t="s">
        <v>1060</v>
      </c>
      <c r="E1011" s="2" t="s">
        <v>1059</v>
      </c>
      <c r="F1011" s="2" t="s">
        <v>2266</v>
      </c>
      <c r="G1011" s="2" t="s">
        <v>2906</v>
      </c>
      <c r="H1011" s="2" t="s">
        <v>2119</v>
      </c>
    </row>
    <row r="1012" customFormat="false" ht="15" hidden="false" customHeight="false" outlineLevel="0" collapsed="false">
      <c r="A1012" s="2" t="s">
        <v>1324</v>
      </c>
      <c r="B1012" s="2" t="s">
        <v>1323</v>
      </c>
      <c r="C1012" s="2" t="s">
        <v>2146</v>
      </c>
      <c r="D1012" s="2" t="s">
        <v>1877</v>
      </c>
      <c r="E1012" s="2" t="s">
        <v>1876</v>
      </c>
      <c r="F1012" s="2" t="s">
        <v>2117</v>
      </c>
      <c r="G1012" s="2" t="s">
        <v>2907</v>
      </c>
      <c r="H1012" s="2" t="s">
        <v>2119</v>
      </c>
    </row>
    <row r="1013" customFormat="false" ht="15" hidden="false" customHeight="false" outlineLevel="0" collapsed="false">
      <c r="A1013" s="2" t="s">
        <v>1053</v>
      </c>
      <c r="B1013" s="2" t="s">
        <v>1052</v>
      </c>
      <c r="C1013" s="2" t="s">
        <v>2100</v>
      </c>
      <c r="D1013" s="2" t="s">
        <v>1344</v>
      </c>
      <c r="E1013" s="2" t="s">
        <v>1343</v>
      </c>
      <c r="F1013" s="2" t="s">
        <v>2189</v>
      </c>
      <c r="G1013" s="2" t="s">
        <v>2908</v>
      </c>
      <c r="H1013" s="2" t="s">
        <v>2103</v>
      </c>
    </row>
    <row r="1014" customFormat="false" ht="15" hidden="false" customHeight="false" outlineLevel="0" collapsed="false">
      <c r="A1014" s="2" t="s">
        <v>1053</v>
      </c>
      <c r="B1014" s="2" t="s">
        <v>1052</v>
      </c>
      <c r="C1014" s="2" t="s">
        <v>2100</v>
      </c>
      <c r="D1014" s="2" t="s">
        <v>1582</v>
      </c>
      <c r="E1014" s="2" t="s">
        <v>1581</v>
      </c>
      <c r="F1014" s="2" t="s">
        <v>2293</v>
      </c>
      <c r="G1014" s="2"/>
      <c r="H1014" s="2" t="s">
        <v>2103</v>
      </c>
    </row>
    <row r="1015" customFormat="false" ht="15" hidden="false" customHeight="false" outlineLevel="0" collapsed="false">
      <c r="A1015" s="2" t="s">
        <v>497</v>
      </c>
      <c r="B1015" s="2" t="s">
        <v>496</v>
      </c>
      <c r="C1015" s="2" t="s">
        <v>2100</v>
      </c>
      <c r="D1015" s="2" t="s">
        <v>1090</v>
      </c>
      <c r="E1015" s="2" t="s">
        <v>1089</v>
      </c>
      <c r="F1015" s="2" t="s">
        <v>2189</v>
      </c>
      <c r="G1015" s="2"/>
      <c r="H1015" s="2" t="s">
        <v>2103</v>
      </c>
    </row>
    <row r="1016" customFormat="false" ht="23.85" hidden="false" customHeight="false" outlineLevel="0" collapsed="false">
      <c r="A1016" s="2" t="s">
        <v>497</v>
      </c>
      <c r="B1016" s="2" t="s">
        <v>496</v>
      </c>
      <c r="C1016" s="2" t="s">
        <v>2146</v>
      </c>
      <c r="D1016" s="2" t="s">
        <v>1421</v>
      </c>
      <c r="E1016" s="2" t="s">
        <v>1420</v>
      </c>
      <c r="F1016" s="2" t="s">
        <v>2144</v>
      </c>
      <c r="G1016" s="2" t="s">
        <v>2909</v>
      </c>
      <c r="H1016" s="2" t="s">
        <v>2119</v>
      </c>
    </row>
    <row r="1017" customFormat="false" ht="15" hidden="false" customHeight="false" outlineLevel="0" collapsed="false">
      <c r="A1017" s="2" t="s">
        <v>1400</v>
      </c>
      <c r="B1017" s="2" t="s">
        <v>1399</v>
      </c>
      <c r="C1017" s="2" t="s">
        <v>2100</v>
      </c>
      <c r="D1017" s="2" t="s">
        <v>1435</v>
      </c>
      <c r="E1017" s="2" t="s">
        <v>1434</v>
      </c>
      <c r="F1017" s="2" t="s">
        <v>2120</v>
      </c>
      <c r="G1017" s="2"/>
      <c r="H1017" s="2" t="s">
        <v>2103</v>
      </c>
    </row>
    <row r="1018" customFormat="false" ht="15" hidden="false" customHeight="false" outlineLevel="0" collapsed="false">
      <c r="A1018" s="2" t="s">
        <v>1411</v>
      </c>
      <c r="B1018" s="2" t="s">
        <v>1410</v>
      </c>
      <c r="C1018" s="2" t="s">
        <v>2146</v>
      </c>
      <c r="D1018" s="2" t="s">
        <v>1388</v>
      </c>
      <c r="E1018" s="2" t="s">
        <v>1387</v>
      </c>
      <c r="F1018" s="2" t="s">
        <v>2114</v>
      </c>
      <c r="G1018" s="2" t="s">
        <v>2910</v>
      </c>
      <c r="H1018" s="2" t="s">
        <v>2119</v>
      </c>
    </row>
    <row r="1019" customFormat="false" ht="15" hidden="false" customHeight="false" outlineLevel="0" collapsed="false">
      <c r="A1019" s="2" t="s">
        <v>62</v>
      </c>
      <c r="B1019" s="2" t="s">
        <v>61</v>
      </c>
      <c r="C1019" s="2" t="s">
        <v>2100</v>
      </c>
      <c r="D1019" s="2" t="s">
        <v>1400</v>
      </c>
      <c r="E1019" s="2" t="s">
        <v>1399</v>
      </c>
      <c r="F1019" s="2" t="s">
        <v>2101</v>
      </c>
      <c r="G1019" s="2"/>
      <c r="H1019" s="2" t="s">
        <v>2103</v>
      </c>
    </row>
    <row r="1020" customFormat="false" ht="15" hidden="false" customHeight="false" outlineLevel="0" collapsed="false">
      <c r="A1020" s="2" t="s">
        <v>77</v>
      </c>
      <c r="B1020" s="2" t="s">
        <v>76</v>
      </c>
      <c r="C1020" s="2" t="s">
        <v>2100</v>
      </c>
      <c r="D1020" s="2" t="s">
        <v>1400</v>
      </c>
      <c r="E1020" s="2" t="s">
        <v>1399</v>
      </c>
      <c r="F1020" s="2" t="s">
        <v>2101</v>
      </c>
      <c r="G1020" s="2"/>
      <c r="H1020" s="2" t="s">
        <v>2103</v>
      </c>
    </row>
    <row r="1021" customFormat="false" ht="15" hidden="false" customHeight="false" outlineLevel="0" collapsed="false">
      <c r="A1021" s="2" t="s">
        <v>77</v>
      </c>
      <c r="B1021" s="2" t="s">
        <v>76</v>
      </c>
      <c r="C1021" s="2" t="s">
        <v>2100</v>
      </c>
      <c r="D1021" s="2" t="s">
        <v>1324</v>
      </c>
      <c r="E1021" s="2" t="s">
        <v>1323</v>
      </c>
      <c r="F1021" s="2" t="s">
        <v>2134</v>
      </c>
      <c r="G1021" s="2"/>
      <c r="H1021" s="2" t="s">
        <v>2103</v>
      </c>
    </row>
    <row r="1022" customFormat="false" ht="15" hidden="false" customHeight="false" outlineLevel="0" collapsed="false">
      <c r="A1022" s="2" t="s">
        <v>83</v>
      </c>
      <c r="B1022" s="2" t="s">
        <v>82</v>
      </c>
      <c r="C1022" s="2" t="s">
        <v>2100</v>
      </c>
      <c r="D1022" s="2" t="s">
        <v>1300</v>
      </c>
      <c r="E1022" s="2" t="s">
        <v>1299</v>
      </c>
      <c r="F1022" s="2" t="s">
        <v>2101</v>
      </c>
      <c r="G1022" s="2"/>
      <c r="H1022" s="2" t="s">
        <v>2103</v>
      </c>
    </row>
    <row r="1023" customFormat="false" ht="15" hidden="false" customHeight="false" outlineLevel="0" collapsed="false">
      <c r="A1023" s="2" t="s">
        <v>257</v>
      </c>
      <c r="B1023" s="2" t="s">
        <v>256</v>
      </c>
      <c r="C1023" s="2" t="s">
        <v>2100</v>
      </c>
      <c r="D1023" s="2" t="s">
        <v>1300</v>
      </c>
      <c r="E1023" s="2" t="s">
        <v>1299</v>
      </c>
      <c r="F1023" s="2" t="s">
        <v>2169</v>
      </c>
      <c r="G1023" s="2"/>
      <c r="H1023" s="2" t="s">
        <v>2103</v>
      </c>
    </row>
    <row r="1024" customFormat="false" ht="15" hidden="false" customHeight="false" outlineLevel="0" collapsed="false">
      <c r="A1024" s="2" t="s">
        <v>257</v>
      </c>
      <c r="B1024" s="2" t="s">
        <v>256</v>
      </c>
      <c r="C1024" s="2" t="s">
        <v>2100</v>
      </c>
      <c r="D1024" s="2" t="s">
        <v>1421</v>
      </c>
      <c r="E1024" s="2" t="s">
        <v>1420</v>
      </c>
      <c r="F1024" s="2" t="s">
        <v>2117</v>
      </c>
      <c r="G1024" s="2"/>
      <c r="H1024" s="2" t="s">
        <v>2103</v>
      </c>
    </row>
    <row r="1025" customFormat="false" ht="15" hidden="false" customHeight="false" outlineLevel="0" collapsed="false">
      <c r="A1025" s="2" t="s">
        <v>257</v>
      </c>
      <c r="B1025" s="2" t="s">
        <v>256</v>
      </c>
      <c r="C1025" s="2" t="s">
        <v>2100</v>
      </c>
      <c r="D1025" s="2" t="s">
        <v>497</v>
      </c>
      <c r="E1025" s="2" t="s">
        <v>496</v>
      </c>
      <c r="F1025" s="2" t="s">
        <v>2169</v>
      </c>
      <c r="G1025" s="2"/>
      <c r="H1025" s="2" t="s">
        <v>2103</v>
      </c>
    </row>
    <row r="1026" customFormat="false" ht="15" hidden="false" customHeight="false" outlineLevel="0" collapsed="false">
      <c r="A1026" s="2" t="s">
        <v>203</v>
      </c>
      <c r="B1026" s="2" t="s">
        <v>202</v>
      </c>
      <c r="C1026" s="2" t="s">
        <v>2100</v>
      </c>
      <c r="D1026" s="2" t="s">
        <v>1435</v>
      </c>
      <c r="E1026" s="2" t="s">
        <v>1434</v>
      </c>
      <c r="F1026" s="2" t="s">
        <v>2120</v>
      </c>
      <c r="G1026" s="2"/>
      <c r="H1026" s="2" t="s">
        <v>2103</v>
      </c>
    </row>
    <row r="1027" customFormat="false" ht="15" hidden="false" customHeight="false" outlineLevel="0" collapsed="false">
      <c r="A1027" s="2" t="s">
        <v>393</v>
      </c>
      <c r="B1027" s="2" t="s">
        <v>392</v>
      </c>
      <c r="C1027" s="2" t="s">
        <v>2100</v>
      </c>
      <c r="D1027" s="2" t="s">
        <v>1435</v>
      </c>
      <c r="E1027" s="2" t="s">
        <v>1434</v>
      </c>
      <c r="F1027" s="2" t="s">
        <v>2120</v>
      </c>
      <c r="G1027" s="2"/>
      <c r="H1027" s="2" t="s">
        <v>2103</v>
      </c>
    </row>
    <row r="1028" customFormat="false" ht="15" hidden="false" customHeight="false" outlineLevel="0" collapsed="false">
      <c r="A1028" s="2" t="s">
        <v>203</v>
      </c>
      <c r="B1028" s="2" t="s">
        <v>202</v>
      </c>
      <c r="C1028" s="2" t="s">
        <v>2100</v>
      </c>
      <c r="D1028" s="2" t="s">
        <v>1260</v>
      </c>
      <c r="E1028" s="2" t="s">
        <v>1259</v>
      </c>
      <c r="F1028" s="2" t="s">
        <v>2117</v>
      </c>
      <c r="G1028" s="2"/>
      <c r="H1028" s="2" t="s">
        <v>2103</v>
      </c>
    </row>
    <row r="1029" customFormat="false" ht="15" hidden="false" customHeight="false" outlineLevel="0" collapsed="false">
      <c r="A1029" s="2" t="s">
        <v>62</v>
      </c>
      <c r="B1029" s="2" t="s">
        <v>61</v>
      </c>
      <c r="C1029" s="2" t="s">
        <v>2100</v>
      </c>
      <c r="D1029" s="2" t="s">
        <v>1260</v>
      </c>
      <c r="E1029" s="2" t="s">
        <v>1259</v>
      </c>
      <c r="F1029" s="2" t="s">
        <v>2101</v>
      </c>
      <c r="G1029" s="2"/>
      <c r="H1029" s="2" t="s">
        <v>2103</v>
      </c>
    </row>
    <row r="1030" customFormat="false" ht="15" hidden="false" customHeight="false" outlineLevel="0" collapsed="false">
      <c r="A1030" s="2" t="s">
        <v>203</v>
      </c>
      <c r="B1030" s="2" t="s">
        <v>202</v>
      </c>
      <c r="C1030" s="2" t="s">
        <v>2100</v>
      </c>
      <c r="D1030" s="2" t="s">
        <v>1383</v>
      </c>
      <c r="E1030" s="2" t="s">
        <v>1382</v>
      </c>
      <c r="F1030" s="2" t="s">
        <v>2181</v>
      </c>
      <c r="G1030" s="2"/>
      <c r="H1030" s="2" t="s">
        <v>2103</v>
      </c>
    </row>
    <row r="1031" customFormat="false" ht="15" hidden="false" customHeight="false" outlineLevel="0" collapsed="false">
      <c r="A1031" s="2" t="s">
        <v>1260</v>
      </c>
      <c r="B1031" s="2" t="s">
        <v>1259</v>
      </c>
      <c r="C1031" s="2" t="s">
        <v>2100</v>
      </c>
      <c r="D1031" s="2" t="s">
        <v>1383</v>
      </c>
      <c r="E1031" s="2" t="s">
        <v>1382</v>
      </c>
      <c r="F1031" s="2" t="s">
        <v>2181</v>
      </c>
      <c r="G1031" s="2"/>
      <c r="H1031" s="2" t="s">
        <v>2103</v>
      </c>
    </row>
    <row r="1032" customFormat="false" ht="15" hidden="false" customHeight="false" outlineLevel="0" collapsed="false">
      <c r="A1032" s="2" t="s">
        <v>1260</v>
      </c>
      <c r="B1032" s="2" t="s">
        <v>1259</v>
      </c>
      <c r="C1032" s="2" t="s">
        <v>2146</v>
      </c>
      <c r="D1032" s="2" t="s">
        <v>1371</v>
      </c>
      <c r="E1032" s="2" t="s">
        <v>1370</v>
      </c>
      <c r="F1032" s="2" t="s">
        <v>2266</v>
      </c>
      <c r="G1032" s="2" t="s">
        <v>2911</v>
      </c>
      <c r="H1032" s="2" t="s">
        <v>2119</v>
      </c>
    </row>
    <row r="1033" customFormat="false" ht="15" hidden="false" customHeight="false" outlineLevel="0" collapsed="false">
      <c r="A1033" s="2" t="s">
        <v>1371</v>
      </c>
      <c r="B1033" s="2" t="s">
        <v>1370</v>
      </c>
      <c r="C1033" s="2" t="s">
        <v>2146</v>
      </c>
      <c r="D1033" s="2" t="s">
        <v>1366</v>
      </c>
      <c r="E1033" s="2" t="s">
        <v>1365</v>
      </c>
      <c r="F1033" s="2" t="s">
        <v>2266</v>
      </c>
      <c r="G1033" s="2"/>
      <c r="H1033" s="2" t="s">
        <v>2119</v>
      </c>
    </row>
    <row r="1034" customFormat="false" ht="15" hidden="false" customHeight="false" outlineLevel="0" collapsed="false">
      <c r="A1034" s="2" t="s">
        <v>257</v>
      </c>
      <c r="B1034" s="2" t="s">
        <v>256</v>
      </c>
      <c r="C1034" s="2" t="s">
        <v>2100</v>
      </c>
      <c r="D1034" s="2" t="s">
        <v>1283</v>
      </c>
      <c r="E1034" s="2" t="s">
        <v>1282</v>
      </c>
      <c r="F1034" s="2" t="s">
        <v>2169</v>
      </c>
      <c r="G1034" s="2"/>
      <c r="H1034" s="2" t="s">
        <v>2103</v>
      </c>
    </row>
    <row r="1035" customFormat="false" ht="15" hidden="false" customHeight="false" outlineLevel="0" collapsed="false">
      <c r="A1035" s="2" t="s">
        <v>257</v>
      </c>
      <c r="B1035" s="2" t="s">
        <v>256</v>
      </c>
      <c r="C1035" s="2" t="s">
        <v>2100</v>
      </c>
      <c r="D1035" s="2" t="s">
        <v>1295</v>
      </c>
      <c r="E1035" s="2" t="s">
        <v>1294</v>
      </c>
      <c r="F1035" s="2" t="s">
        <v>2169</v>
      </c>
      <c r="G1035" s="2"/>
      <c r="H1035" s="2" t="s">
        <v>2103</v>
      </c>
    </row>
    <row r="1036" customFormat="false" ht="15" hidden="false" customHeight="false" outlineLevel="0" collapsed="false">
      <c r="A1036" s="2" t="s">
        <v>1283</v>
      </c>
      <c r="B1036" s="2" t="s">
        <v>1282</v>
      </c>
      <c r="C1036" s="2" t="s">
        <v>2146</v>
      </c>
      <c r="D1036" s="2" t="s">
        <v>1295</v>
      </c>
      <c r="E1036" s="2" t="s">
        <v>1294</v>
      </c>
      <c r="F1036" s="2" t="s">
        <v>2120</v>
      </c>
      <c r="G1036" s="2" t="s">
        <v>2912</v>
      </c>
      <c r="H1036" s="2" t="s">
        <v>2119</v>
      </c>
    </row>
    <row r="1037" customFormat="false" ht="15" hidden="false" customHeight="false" outlineLevel="0" collapsed="false">
      <c r="A1037" s="2" t="s">
        <v>393</v>
      </c>
      <c r="B1037" s="2" t="s">
        <v>392</v>
      </c>
      <c r="C1037" s="2" t="s">
        <v>2100</v>
      </c>
      <c r="D1037" s="2" t="s">
        <v>1340</v>
      </c>
      <c r="E1037" s="2" t="s">
        <v>1339</v>
      </c>
      <c r="F1037" s="2" t="s">
        <v>2120</v>
      </c>
      <c r="G1037" s="2"/>
      <c r="H1037" s="2" t="s">
        <v>2103</v>
      </c>
    </row>
    <row r="1038" customFormat="false" ht="15" hidden="false" customHeight="false" outlineLevel="0" collapsed="false">
      <c r="A1038" s="2" t="s">
        <v>1129</v>
      </c>
      <c r="B1038" s="2" t="s">
        <v>1128</v>
      </c>
      <c r="C1038" s="2" t="s">
        <v>2100</v>
      </c>
      <c r="D1038" s="2" t="s">
        <v>1335</v>
      </c>
      <c r="E1038" s="2" t="s">
        <v>1334</v>
      </c>
      <c r="F1038" s="2" t="s">
        <v>2169</v>
      </c>
      <c r="G1038" s="2"/>
      <c r="H1038" s="2" t="s">
        <v>2103</v>
      </c>
    </row>
    <row r="1039" customFormat="false" ht="15" hidden="false" customHeight="false" outlineLevel="0" collapsed="false">
      <c r="A1039" s="2" t="s">
        <v>257</v>
      </c>
      <c r="B1039" s="2" t="s">
        <v>256</v>
      </c>
      <c r="C1039" s="2" t="s">
        <v>2100</v>
      </c>
      <c r="D1039" s="2" t="s">
        <v>1356</v>
      </c>
      <c r="E1039" s="2" t="s">
        <v>1355</v>
      </c>
      <c r="F1039" s="2" t="s">
        <v>2120</v>
      </c>
      <c r="G1039" s="2"/>
      <c r="H1039" s="2" t="s">
        <v>2103</v>
      </c>
    </row>
    <row r="1040" customFormat="false" ht="15" hidden="false" customHeight="false" outlineLevel="0" collapsed="false">
      <c r="A1040" s="2" t="s">
        <v>257</v>
      </c>
      <c r="B1040" s="2" t="s">
        <v>256</v>
      </c>
      <c r="C1040" s="2" t="s">
        <v>2100</v>
      </c>
      <c r="D1040" s="2" t="s">
        <v>1350</v>
      </c>
      <c r="E1040" s="2" t="s">
        <v>1349</v>
      </c>
      <c r="F1040" s="2" t="s">
        <v>2120</v>
      </c>
      <c r="G1040" s="2"/>
      <c r="H1040" s="2" t="s">
        <v>2103</v>
      </c>
    </row>
    <row r="1041" customFormat="false" ht="15" hidden="false" customHeight="false" outlineLevel="0" collapsed="false">
      <c r="A1041" s="2" t="s">
        <v>879</v>
      </c>
      <c r="B1041" s="2" t="s">
        <v>878</v>
      </c>
      <c r="C1041" s="2" t="s">
        <v>2100</v>
      </c>
      <c r="D1041" s="2" t="s">
        <v>1277</v>
      </c>
      <c r="E1041" s="2" t="s">
        <v>1276</v>
      </c>
      <c r="F1041" s="2" t="s">
        <v>2120</v>
      </c>
      <c r="G1041" s="2" t="s">
        <v>2913</v>
      </c>
      <c r="H1041" s="2" t="s">
        <v>2103</v>
      </c>
    </row>
    <row r="1042" customFormat="false" ht="15" hidden="false" customHeight="false" outlineLevel="0" collapsed="false">
      <c r="A1042" s="2" t="s">
        <v>1143</v>
      </c>
      <c r="B1042" s="2" t="s">
        <v>1142</v>
      </c>
      <c r="C1042" s="2" t="s">
        <v>2146</v>
      </c>
      <c r="D1042" s="2" t="s">
        <v>1330</v>
      </c>
      <c r="E1042" s="2" t="s">
        <v>1329</v>
      </c>
      <c r="F1042" s="2" t="s">
        <v>2120</v>
      </c>
      <c r="G1042" s="2" t="s">
        <v>2914</v>
      </c>
      <c r="H1042" s="2" t="s">
        <v>2119</v>
      </c>
    </row>
    <row r="1043" customFormat="false" ht="15" hidden="false" customHeight="false" outlineLevel="0" collapsed="false">
      <c r="A1043" s="2" t="s">
        <v>964</v>
      </c>
      <c r="B1043" s="2" t="s">
        <v>963</v>
      </c>
      <c r="C1043" s="2" t="s">
        <v>2146</v>
      </c>
      <c r="D1043" s="2" t="s">
        <v>1330</v>
      </c>
      <c r="E1043" s="2" t="s">
        <v>1329</v>
      </c>
      <c r="F1043" s="2" t="s">
        <v>2120</v>
      </c>
      <c r="G1043" s="2" t="s">
        <v>2915</v>
      </c>
      <c r="H1043" s="2" t="s">
        <v>2119</v>
      </c>
    </row>
    <row r="1044" customFormat="false" ht="15" hidden="false" customHeight="false" outlineLevel="0" collapsed="false">
      <c r="A1044" s="2" t="s">
        <v>203</v>
      </c>
      <c r="B1044" s="2" t="s">
        <v>202</v>
      </c>
      <c r="C1044" s="2" t="s">
        <v>2100</v>
      </c>
      <c r="D1044" s="2" t="s">
        <v>741</v>
      </c>
      <c r="E1044" s="2" t="s">
        <v>740</v>
      </c>
      <c r="F1044" s="2" t="s">
        <v>2169</v>
      </c>
      <c r="G1044" s="2"/>
      <c r="H1044" s="2" t="s">
        <v>2103</v>
      </c>
    </row>
    <row r="1045" customFormat="false" ht="15" hidden="false" customHeight="false" outlineLevel="0" collapsed="false">
      <c r="A1045" s="2" t="s">
        <v>203</v>
      </c>
      <c r="B1045" s="2" t="s">
        <v>202</v>
      </c>
      <c r="C1045" s="2" t="s">
        <v>2100</v>
      </c>
      <c r="D1045" s="2" t="s">
        <v>763</v>
      </c>
      <c r="E1045" s="2" t="s">
        <v>762</v>
      </c>
      <c r="F1045" s="2" t="s">
        <v>2117</v>
      </c>
      <c r="G1045" s="2"/>
      <c r="H1045" s="2" t="s">
        <v>2103</v>
      </c>
    </row>
    <row r="1046" customFormat="false" ht="15" hidden="false" customHeight="false" outlineLevel="0" collapsed="false">
      <c r="A1046" s="2" t="s">
        <v>257</v>
      </c>
      <c r="B1046" s="2" t="s">
        <v>256</v>
      </c>
      <c r="C1046" s="2" t="s">
        <v>2100</v>
      </c>
      <c r="D1046" s="2" t="s">
        <v>741</v>
      </c>
      <c r="E1046" s="2" t="s">
        <v>740</v>
      </c>
      <c r="F1046" s="2" t="s">
        <v>2169</v>
      </c>
      <c r="G1046" s="2"/>
      <c r="H1046" s="2" t="s">
        <v>2103</v>
      </c>
    </row>
    <row r="1047" customFormat="false" ht="15" hidden="false" customHeight="false" outlineLevel="0" collapsed="false">
      <c r="A1047" s="2" t="s">
        <v>879</v>
      </c>
      <c r="B1047" s="2" t="s">
        <v>878</v>
      </c>
      <c r="C1047" s="2" t="s">
        <v>2100</v>
      </c>
      <c r="D1047" s="2" t="s">
        <v>763</v>
      </c>
      <c r="E1047" s="2" t="s">
        <v>762</v>
      </c>
      <c r="F1047" s="2" t="s">
        <v>2117</v>
      </c>
      <c r="G1047" s="2"/>
      <c r="H1047" s="2" t="s">
        <v>2103</v>
      </c>
    </row>
    <row r="1048" customFormat="false" ht="15" hidden="false" customHeight="false" outlineLevel="0" collapsed="false">
      <c r="A1048" s="2" t="s">
        <v>257</v>
      </c>
      <c r="B1048" s="2" t="s">
        <v>256</v>
      </c>
      <c r="C1048" s="2" t="s">
        <v>2146</v>
      </c>
      <c r="D1048" s="2" t="s">
        <v>844</v>
      </c>
      <c r="E1048" s="2" t="s">
        <v>843</v>
      </c>
      <c r="F1048" s="2" t="s">
        <v>2134</v>
      </c>
      <c r="G1048" s="2" t="s">
        <v>2916</v>
      </c>
      <c r="H1048" s="2" t="s">
        <v>2119</v>
      </c>
    </row>
    <row r="1049" customFormat="false" ht="15" hidden="false" customHeight="false" outlineLevel="0" collapsed="false">
      <c r="A1049" s="2" t="s">
        <v>257</v>
      </c>
      <c r="B1049" s="2" t="s">
        <v>256</v>
      </c>
      <c r="C1049" s="2" t="s">
        <v>2146</v>
      </c>
      <c r="D1049" s="2" t="s">
        <v>386</v>
      </c>
      <c r="E1049" s="2" t="s">
        <v>385</v>
      </c>
      <c r="F1049" s="2" t="s">
        <v>2156</v>
      </c>
      <c r="G1049" s="2" t="s">
        <v>2917</v>
      </c>
      <c r="H1049" s="2" t="s">
        <v>2119</v>
      </c>
    </row>
    <row r="1050" customFormat="false" ht="15" hidden="false" customHeight="false" outlineLevel="0" collapsed="false">
      <c r="A1050" s="2" t="s">
        <v>386</v>
      </c>
      <c r="B1050" s="2" t="s">
        <v>385</v>
      </c>
      <c r="C1050" s="2" t="s">
        <v>2146</v>
      </c>
      <c r="D1050" s="2" t="s">
        <v>1129</v>
      </c>
      <c r="E1050" s="2" t="s">
        <v>1128</v>
      </c>
      <c r="F1050" s="2" t="s">
        <v>2120</v>
      </c>
      <c r="G1050" s="2" t="s">
        <v>2918</v>
      </c>
      <c r="H1050" s="2" t="s">
        <v>2119</v>
      </c>
    </row>
    <row r="1051" customFormat="false" ht="15" hidden="false" customHeight="false" outlineLevel="0" collapsed="false">
      <c r="A1051" s="2" t="s">
        <v>393</v>
      </c>
      <c r="B1051" s="2" t="s">
        <v>392</v>
      </c>
      <c r="C1051" s="2" t="s">
        <v>2146</v>
      </c>
      <c r="D1051" s="2" t="s">
        <v>1129</v>
      </c>
      <c r="E1051" s="2" t="s">
        <v>1128</v>
      </c>
      <c r="F1051" s="2" t="s">
        <v>2120</v>
      </c>
      <c r="G1051" s="2" t="s">
        <v>2919</v>
      </c>
      <c r="H1051" s="2" t="s">
        <v>2119</v>
      </c>
    </row>
    <row r="1052" customFormat="false" ht="15" hidden="false" customHeight="false" outlineLevel="0" collapsed="false">
      <c r="A1052" s="2" t="s">
        <v>203</v>
      </c>
      <c r="B1052" s="2" t="s">
        <v>202</v>
      </c>
      <c r="C1052" s="2" t="s">
        <v>2146</v>
      </c>
      <c r="D1052" s="2" t="s">
        <v>393</v>
      </c>
      <c r="E1052" s="2" t="s">
        <v>392</v>
      </c>
      <c r="F1052" s="2" t="s">
        <v>2114</v>
      </c>
      <c r="G1052" s="2" t="s">
        <v>2920</v>
      </c>
      <c r="H1052" s="2" t="s">
        <v>2119</v>
      </c>
    </row>
    <row r="1053" customFormat="false" ht="15" hidden="false" customHeight="false" outlineLevel="0" collapsed="false">
      <c r="A1053" s="2" t="s">
        <v>386</v>
      </c>
      <c r="B1053" s="2" t="s">
        <v>385</v>
      </c>
      <c r="C1053" s="2" t="s">
        <v>2146</v>
      </c>
      <c r="D1053" s="2" t="s">
        <v>393</v>
      </c>
      <c r="E1053" s="2" t="s">
        <v>392</v>
      </c>
      <c r="F1053" s="2" t="s">
        <v>2114</v>
      </c>
      <c r="G1053" s="2" t="s">
        <v>2921</v>
      </c>
      <c r="H1053" s="2" t="s">
        <v>2119</v>
      </c>
    </row>
    <row r="1054" customFormat="false" ht="15" hidden="false" customHeight="false" outlineLevel="0" collapsed="false">
      <c r="A1054" s="2" t="s">
        <v>257</v>
      </c>
      <c r="B1054" s="2" t="s">
        <v>256</v>
      </c>
      <c r="C1054" s="2" t="s">
        <v>2146</v>
      </c>
      <c r="D1054" s="2" t="s">
        <v>203</v>
      </c>
      <c r="E1054" s="2" t="s">
        <v>202</v>
      </c>
      <c r="F1054" s="2" t="s">
        <v>2114</v>
      </c>
      <c r="G1054" s="2" t="s">
        <v>2922</v>
      </c>
      <c r="H1054" s="2" t="s">
        <v>2119</v>
      </c>
    </row>
    <row r="1055" customFormat="false" ht="15" hidden="false" customHeight="false" outlineLevel="0" collapsed="false">
      <c r="A1055" s="2" t="s">
        <v>215</v>
      </c>
      <c r="B1055" s="2" t="s">
        <v>214</v>
      </c>
      <c r="C1055" s="2" t="s">
        <v>2100</v>
      </c>
      <c r="D1055" s="2" t="s">
        <v>257</v>
      </c>
      <c r="E1055" s="2" t="s">
        <v>256</v>
      </c>
      <c r="F1055" s="2" t="s">
        <v>2108</v>
      </c>
      <c r="G1055" s="2" t="s">
        <v>2923</v>
      </c>
      <c r="H1055" s="2" t="s">
        <v>2103</v>
      </c>
    </row>
    <row r="1056" customFormat="false" ht="15" hidden="false" customHeight="false" outlineLevel="0" collapsed="false">
      <c r="A1056" s="2" t="s">
        <v>215</v>
      </c>
      <c r="B1056" s="2" t="s">
        <v>214</v>
      </c>
      <c r="C1056" s="2" t="s">
        <v>2100</v>
      </c>
      <c r="D1056" s="2" t="s">
        <v>386</v>
      </c>
      <c r="E1056" s="2" t="s">
        <v>385</v>
      </c>
      <c r="F1056" s="2" t="s">
        <v>2108</v>
      </c>
      <c r="G1056" s="2"/>
      <c r="H1056" s="2" t="s">
        <v>2103</v>
      </c>
    </row>
    <row r="1057" customFormat="false" ht="23.85" hidden="false" customHeight="false" outlineLevel="0" collapsed="false">
      <c r="A1057" s="2" t="s">
        <v>228</v>
      </c>
      <c r="B1057" s="2" t="s">
        <v>227</v>
      </c>
      <c r="C1057" s="2" t="s">
        <v>2146</v>
      </c>
      <c r="D1057" s="2" t="s">
        <v>215</v>
      </c>
      <c r="E1057" s="2" t="s">
        <v>214</v>
      </c>
      <c r="F1057" s="2" t="s">
        <v>2166</v>
      </c>
      <c r="G1057" s="2" t="s">
        <v>2924</v>
      </c>
      <c r="H1057" s="2" t="s">
        <v>2119</v>
      </c>
    </row>
    <row r="1058" customFormat="false" ht="15" hidden="false" customHeight="false" outlineLevel="0" collapsed="false">
      <c r="A1058" s="2" t="s">
        <v>228</v>
      </c>
      <c r="B1058" s="2" t="s">
        <v>227</v>
      </c>
      <c r="C1058" s="2" t="s">
        <v>2100</v>
      </c>
      <c r="D1058" s="2" t="s">
        <v>386</v>
      </c>
      <c r="E1058" s="2" t="s">
        <v>385</v>
      </c>
      <c r="F1058" s="2" t="s">
        <v>2108</v>
      </c>
      <c r="G1058" s="2"/>
      <c r="H1058" s="2" t="s">
        <v>2103</v>
      </c>
    </row>
    <row r="1059" customFormat="false" ht="15" hidden="false" customHeight="false" outlineLevel="0" collapsed="false">
      <c r="A1059" s="2" t="s">
        <v>215</v>
      </c>
      <c r="B1059" s="2" t="s">
        <v>214</v>
      </c>
      <c r="C1059" s="2" t="s">
        <v>2100</v>
      </c>
      <c r="D1059" s="2" t="s">
        <v>393</v>
      </c>
      <c r="E1059" s="2" t="s">
        <v>392</v>
      </c>
      <c r="F1059" s="2" t="s">
        <v>2134</v>
      </c>
      <c r="G1059" s="2" t="s">
        <v>2925</v>
      </c>
      <c r="H1059" s="2" t="s">
        <v>2103</v>
      </c>
    </row>
    <row r="1060" customFormat="false" ht="15" hidden="false" customHeight="false" outlineLevel="0" collapsed="false">
      <c r="A1060" s="2" t="s">
        <v>497</v>
      </c>
      <c r="B1060" s="2" t="s">
        <v>496</v>
      </c>
      <c r="C1060" s="2" t="s">
        <v>2146</v>
      </c>
      <c r="D1060" s="2" t="s">
        <v>1300</v>
      </c>
      <c r="E1060" s="2" t="s">
        <v>1299</v>
      </c>
      <c r="F1060" s="2" t="s">
        <v>2144</v>
      </c>
      <c r="G1060" s="2" t="s">
        <v>593</v>
      </c>
      <c r="H1060" s="2" t="s">
        <v>2119</v>
      </c>
    </row>
    <row r="1061" customFormat="false" ht="15" hidden="false" customHeight="false" outlineLevel="0" collapsed="false">
      <c r="A1061" s="2" t="s">
        <v>285</v>
      </c>
      <c r="B1061" s="2" t="s">
        <v>284</v>
      </c>
      <c r="C1061" s="2" t="s">
        <v>2146</v>
      </c>
      <c r="D1061" s="2" t="s">
        <v>386</v>
      </c>
      <c r="E1061" s="2" t="s">
        <v>385</v>
      </c>
      <c r="F1061" s="2" t="s">
        <v>2110</v>
      </c>
      <c r="G1061" s="2" t="s">
        <v>2926</v>
      </c>
      <c r="H1061" s="2" t="s">
        <v>2119</v>
      </c>
    </row>
    <row r="1062" customFormat="false" ht="15" hidden="false" customHeight="false" outlineLevel="0" collapsed="false">
      <c r="A1062" s="2" t="s">
        <v>747</v>
      </c>
      <c r="B1062" s="2" t="s">
        <v>746</v>
      </c>
      <c r="C1062" s="2" t="s">
        <v>2172</v>
      </c>
      <c r="D1062" s="2" t="s">
        <v>656</v>
      </c>
      <c r="E1062" s="2" t="s">
        <v>655</v>
      </c>
      <c r="F1062" s="2" t="s">
        <v>2192</v>
      </c>
      <c r="G1062" s="2" t="s">
        <v>2927</v>
      </c>
      <c r="H1062" s="2" t="s">
        <v>2137</v>
      </c>
    </row>
    <row r="1063" customFormat="false" ht="15" hidden="false" customHeight="false" outlineLevel="0" collapsed="false">
      <c r="A1063" s="2" t="s">
        <v>747</v>
      </c>
      <c r="B1063" s="2" t="s">
        <v>746</v>
      </c>
      <c r="C1063" s="2" t="s">
        <v>2146</v>
      </c>
      <c r="D1063" s="2" t="s">
        <v>574</v>
      </c>
      <c r="E1063" s="2" t="s">
        <v>573</v>
      </c>
      <c r="F1063" s="2" t="s">
        <v>2144</v>
      </c>
      <c r="G1063" s="2" t="s">
        <v>2928</v>
      </c>
      <c r="H1063" s="2" t="s">
        <v>2119</v>
      </c>
    </row>
    <row r="1064" customFormat="false" ht="15" hidden="false" customHeight="false" outlineLevel="0" collapsed="false">
      <c r="A1064" s="2" t="s">
        <v>1421</v>
      </c>
      <c r="B1064" s="2" t="s">
        <v>1420</v>
      </c>
      <c r="C1064" s="2" t="s">
        <v>2146</v>
      </c>
      <c r="D1064" s="2" t="s">
        <v>550</v>
      </c>
      <c r="E1064" s="2" t="s">
        <v>549</v>
      </c>
      <c r="F1064" s="2" t="s">
        <v>2144</v>
      </c>
      <c r="G1064" s="2" t="s">
        <v>2929</v>
      </c>
      <c r="H1064" s="2" t="s">
        <v>2119</v>
      </c>
    </row>
    <row r="1065" customFormat="false" ht="23.85" hidden="false" customHeight="false" outlineLevel="0" collapsed="false">
      <c r="A1065" s="2" t="s">
        <v>550</v>
      </c>
      <c r="B1065" s="2" t="s">
        <v>549</v>
      </c>
      <c r="C1065" s="2" t="s">
        <v>2146</v>
      </c>
      <c r="D1065" s="2" t="s">
        <v>505</v>
      </c>
      <c r="E1065" s="2" t="s">
        <v>504</v>
      </c>
      <c r="F1065" s="2" t="s">
        <v>2169</v>
      </c>
      <c r="G1065" s="2" t="s">
        <v>2930</v>
      </c>
      <c r="H1065" s="2" t="s">
        <v>2119</v>
      </c>
    </row>
    <row r="1066" customFormat="false" ht="23.85" hidden="false" customHeight="false" outlineLevel="0" collapsed="false">
      <c r="A1066" s="2" t="s">
        <v>505</v>
      </c>
      <c r="B1066" s="2" t="s">
        <v>504</v>
      </c>
      <c r="C1066" s="2" t="s">
        <v>2146</v>
      </c>
      <c r="D1066" s="2" t="s">
        <v>588</v>
      </c>
      <c r="E1066" s="2" t="s">
        <v>587</v>
      </c>
      <c r="F1066" s="2" t="s">
        <v>2131</v>
      </c>
      <c r="G1066" s="2" t="s">
        <v>2931</v>
      </c>
      <c r="H1066" s="2" t="s">
        <v>2119</v>
      </c>
    </row>
    <row r="1067" customFormat="false" ht="15" hidden="false" customHeight="false" outlineLevel="0" collapsed="false">
      <c r="A1067" s="2" t="s">
        <v>588</v>
      </c>
      <c r="B1067" s="2" t="s">
        <v>587</v>
      </c>
      <c r="C1067" s="2" t="s">
        <v>2146</v>
      </c>
      <c r="D1067" s="2" t="s">
        <v>416</v>
      </c>
      <c r="E1067" s="2" t="s">
        <v>415</v>
      </c>
      <c r="F1067" s="2" t="s">
        <v>2131</v>
      </c>
      <c r="G1067" s="2" t="s">
        <v>563</v>
      </c>
      <c r="H1067" s="2" t="s">
        <v>2119</v>
      </c>
    </row>
    <row r="1068" customFormat="false" ht="15" hidden="false" customHeight="false" outlineLevel="0" collapsed="false">
      <c r="A1068" s="2" t="s">
        <v>550</v>
      </c>
      <c r="B1068" s="2" t="s">
        <v>549</v>
      </c>
      <c r="C1068" s="2" t="s">
        <v>2146</v>
      </c>
      <c r="D1068" s="2" t="s">
        <v>386</v>
      </c>
      <c r="E1068" s="2" t="s">
        <v>385</v>
      </c>
      <c r="F1068" s="2" t="s">
        <v>2150</v>
      </c>
      <c r="G1068" s="2" t="s">
        <v>2932</v>
      </c>
      <c r="H1068" s="2" t="s">
        <v>2119</v>
      </c>
    </row>
    <row r="1069" customFormat="false" ht="15" hidden="false" customHeight="false" outlineLevel="0" collapsed="false">
      <c r="A1069" s="2" t="s">
        <v>622</v>
      </c>
      <c r="B1069" s="2" t="s">
        <v>621</v>
      </c>
      <c r="C1069" s="2" t="s">
        <v>2146</v>
      </c>
      <c r="D1069" s="2" t="s">
        <v>386</v>
      </c>
      <c r="E1069" s="2" t="s">
        <v>385</v>
      </c>
      <c r="F1069" s="2" t="s">
        <v>2189</v>
      </c>
      <c r="G1069" s="2" t="s">
        <v>2933</v>
      </c>
      <c r="H1069" s="2" t="s">
        <v>2119</v>
      </c>
    </row>
    <row r="1070" customFormat="false" ht="15" hidden="false" customHeight="false" outlineLevel="0" collapsed="false">
      <c r="A1070" s="2" t="s">
        <v>393</v>
      </c>
      <c r="B1070" s="2" t="s">
        <v>392</v>
      </c>
      <c r="C1070" s="2" t="s">
        <v>2146</v>
      </c>
      <c r="D1070" s="2" t="s">
        <v>754</v>
      </c>
      <c r="E1070" s="2" t="s">
        <v>753</v>
      </c>
      <c r="F1070" s="2" t="s">
        <v>2362</v>
      </c>
      <c r="G1070" s="2" t="s">
        <v>2934</v>
      </c>
      <c r="H1070" s="2" t="s">
        <v>2119</v>
      </c>
    </row>
    <row r="1071" customFormat="false" ht="15" hidden="false" customHeight="false" outlineLevel="0" collapsed="false">
      <c r="A1071" s="2" t="s">
        <v>1674</v>
      </c>
      <c r="B1071" s="2" t="s">
        <v>1673</v>
      </c>
      <c r="C1071" s="2" t="s">
        <v>2146</v>
      </c>
      <c r="D1071" s="2" t="s">
        <v>873</v>
      </c>
      <c r="E1071" s="2" t="s">
        <v>872</v>
      </c>
      <c r="F1071" s="2" t="s">
        <v>2202</v>
      </c>
      <c r="G1071" s="2" t="s">
        <v>2935</v>
      </c>
      <c r="H1071" s="2" t="s">
        <v>2119</v>
      </c>
    </row>
    <row r="1072" customFormat="false" ht="15" hidden="false" customHeight="false" outlineLevel="0" collapsed="false">
      <c r="A1072" s="2" t="s">
        <v>1655</v>
      </c>
      <c r="B1072" s="2" t="s">
        <v>1654</v>
      </c>
      <c r="C1072" s="2" t="s">
        <v>2146</v>
      </c>
      <c r="D1072" s="2" t="s">
        <v>543</v>
      </c>
      <c r="E1072" s="2" t="s">
        <v>542</v>
      </c>
      <c r="F1072" s="2" t="s">
        <v>2704</v>
      </c>
      <c r="G1072" s="2" t="s">
        <v>2936</v>
      </c>
      <c r="H1072" s="2" t="s">
        <v>2119</v>
      </c>
    </row>
    <row r="1073" customFormat="false" ht="15" hidden="false" customHeight="false" outlineLevel="0" collapsed="false">
      <c r="A1073" s="2" t="s">
        <v>1273</v>
      </c>
      <c r="B1073" s="2" t="s">
        <v>1272</v>
      </c>
      <c r="C1073" s="2" t="s">
        <v>2146</v>
      </c>
      <c r="D1073" s="2" t="s">
        <v>257</v>
      </c>
      <c r="E1073" s="2" t="s">
        <v>256</v>
      </c>
      <c r="F1073" s="2" t="s">
        <v>2189</v>
      </c>
      <c r="G1073" s="2" t="s">
        <v>2937</v>
      </c>
      <c r="H1073" s="2" t="s">
        <v>2119</v>
      </c>
    </row>
    <row r="1074" customFormat="false" ht="15" hidden="false" customHeight="false" outlineLevel="0" collapsed="false">
      <c r="A1074" s="2" t="s">
        <v>1273</v>
      </c>
      <c r="B1074" s="2" t="s">
        <v>1272</v>
      </c>
      <c r="C1074" s="2" t="s">
        <v>2146</v>
      </c>
      <c r="D1074" s="2" t="s">
        <v>1069</v>
      </c>
      <c r="E1074" s="2" t="s">
        <v>1068</v>
      </c>
      <c r="F1074" s="2" t="s">
        <v>2191</v>
      </c>
      <c r="G1074" s="2" t="s">
        <v>2938</v>
      </c>
      <c r="H1074" s="2" t="s">
        <v>2119</v>
      </c>
    </row>
    <row r="1075" customFormat="false" ht="15" hidden="false" customHeight="false" outlineLevel="0" collapsed="false">
      <c r="A1075" s="2" t="s">
        <v>832</v>
      </c>
      <c r="B1075" s="2" t="s">
        <v>831</v>
      </c>
      <c r="C1075" s="2" t="s">
        <v>2146</v>
      </c>
      <c r="D1075" s="2" t="s">
        <v>844</v>
      </c>
      <c r="E1075" s="2" t="s">
        <v>843</v>
      </c>
      <c r="F1075" s="2" t="s">
        <v>2218</v>
      </c>
      <c r="G1075" s="2" t="s">
        <v>2939</v>
      </c>
      <c r="H1075" s="2" t="s">
        <v>2119</v>
      </c>
    </row>
    <row r="1076" customFormat="false" ht="15" hidden="false" customHeight="false" outlineLevel="0" collapsed="false">
      <c r="A1076" s="2" t="s">
        <v>57</v>
      </c>
      <c r="B1076" s="2" t="s">
        <v>56</v>
      </c>
      <c r="C1076" s="2" t="s">
        <v>2146</v>
      </c>
      <c r="D1076" s="2" t="s">
        <v>257</v>
      </c>
      <c r="E1076" s="2" t="s">
        <v>256</v>
      </c>
      <c r="F1076" s="2" t="s">
        <v>2189</v>
      </c>
      <c r="G1076" s="2" t="s">
        <v>2940</v>
      </c>
      <c r="H1076" s="2" t="s">
        <v>2119</v>
      </c>
    </row>
    <row r="1077" customFormat="false" ht="15" hidden="false" customHeight="false" outlineLevel="0" collapsed="false">
      <c r="A1077" s="2" t="s">
        <v>645</v>
      </c>
      <c r="B1077" s="2" t="s">
        <v>644</v>
      </c>
      <c r="C1077" s="2" t="s">
        <v>2146</v>
      </c>
      <c r="D1077" s="2" t="s">
        <v>1629</v>
      </c>
      <c r="E1077" s="2" t="s">
        <v>1628</v>
      </c>
      <c r="F1077" s="2" t="s">
        <v>2184</v>
      </c>
      <c r="G1077" s="2" t="s">
        <v>2941</v>
      </c>
      <c r="H1077" s="2" t="s">
        <v>2119</v>
      </c>
    </row>
    <row r="1078" customFormat="false" ht="15" hidden="false" customHeight="false" outlineLevel="0" collapsed="false">
      <c r="A1078" s="2" t="s">
        <v>497</v>
      </c>
      <c r="B1078" s="2" t="s">
        <v>496</v>
      </c>
      <c r="C1078" s="2" t="s">
        <v>2146</v>
      </c>
      <c r="D1078" s="2" t="s">
        <v>1629</v>
      </c>
      <c r="E1078" s="2" t="s">
        <v>1628</v>
      </c>
      <c r="F1078" s="2" t="s">
        <v>2511</v>
      </c>
      <c r="G1078" s="2" t="s">
        <v>2942</v>
      </c>
      <c r="H1078" s="2" t="s">
        <v>2119</v>
      </c>
    </row>
    <row r="1079" customFormat="false" ht="15" hidden="false" customHeight="false" outlineLevel="0" collapsed="false">
      <c r="A1079" s="2" t="s">
        <v>897</v>
      </c>
      <c r="B1079" s="2" t="s">
        <v>896</v>
      </c>
      <c r="C1079" s="2" t="s">
        <v>2146</v>
      </c>
      <c r="D1079" s="2" t="s">
        <v>1726</v>
      </c>
      <c r="E1079" s="2" t="s">
        <v>1725</v>
      </c>
      <c r="F1079" s="2" t="s">
        <v>2186</v>
      </c>
      <c r="G1079" s="2" t="s">
        <v>903</v>
      </c>
      <c r="H1079" s="2" t="s">
        <v>2119</v>
      </c>
    </row>
    <row r="1080" customFormat="false" ht="15" hidden="false" customHeight="false" outlineLevel="0" collapsed="false">
      <c r="A1080" s="2" t="s">
        <v>1643</v>
      </c>
      <c r="B1080" s="2" t="s">
        <v>1642</v>
      </c>
      <c r="C1080" s="2" t="s">
        <v>2146</v>
      </c>
      <c r="D1080" s="2" t="s">
        <v>1913</v>
      </c>
      <c r="E1080" s="2" t="s">
        <v>1912</v>
      </c>
      <c r="F1080" s="2" t="s">
        <v>2710</v>
      </c>
      <c r="G1080" s="2" t="s">
        <v>2943</v>
      </c>
      <c r="H1080" s="2" t="s">
        <v>2119</v>
      </c>
    </row>
    <row r="1081" customFormat="false" ht="15" hidden="false" customHeight="false" outlineLevel="0" collapsed="false">
      <c r="A1081" s="2" t="s">
        <v>1548</v>
      </c>
      <c r="B1081" s="2" t="s">
        <v>1547</v>
      </c>
      <c r="C1081" s="2" t="s">
        <v>2146</v>
      </c>
      <c r="D1081" s="2" t="s">
        <v>1544</v>
      </c>
      <c r="E1081" s="2" t="s">
        <v>1543</v>
      </c>
      <c r="F1081" s="2" t="s">
        <v>2431</v>
      </c>
      <c r="G1081" s="2" t="s">
        <v>2944</v>
      </c>
      <c r="H1081" s="2" t="s">
        <v>2119</v>
      </c>
    </row>
    <row r="1082" customFormat="false" ht="15" hidden="false" customHeight="false" outlineLevel="0" collapsed="false">
      <c r="A1082" s="2" t="s">
        <v>1544</v>
      </c>
      <c r="B1082" s="2" t="s">
        <v>1543</v>
      </c>
      <c r="C1082" s="2" t="s">
        <v>2146</v>
      </c>
      <c r="D1082" s="2" t="s">
        <v>1564</v>
      </c>
      <c r="E1082" s="2" t="s">
        <v>1563</v>
      </c>
      <c r="F1082" s="2" t="s">
        <v>2431</v>
      </c>
      <c r="G1082" s="2"/>
      <c r="H1082" s="2" t="s">
        <v>2119</v>
      </c>
    </row>
    <row r="1083" customFormat="false" ht="15" hidden="false" customHeight="false" outlineLevel="0" collapsed="false">
      <c r="A1083" s="2" t="s">
        <v>1564</v>
      </c>
      <c r="B1083" s="2" t="s">
        <v>1563</v>
      </c>
      <c r="C1083" s="2" t="s">
        <v>2146</v>
      </c>
      <c r="D1083" s="2" t="s">
        <v>1557</v>
      </c>
      <c r="E1083" s="2" t="s">
        <v>1556</v>
      </c>
      <c r="F1083" s="2" t="s">
        <v>2431</v>
      </c>
      <c r="G1083" s="2"/>
      <c r="H1083" s="2" t="s">
        <v>2119</v>
      </c>
    </row>
    <row r="1084" customFormat="false" ht="15" hidden="false" customHeight="false" outlineLevel="0" collapsed="false">
      <c r="A1084" s="2" t="s">
        <v>1557</v>
      </c>
      <c r="B1084" s="2" t="s">
        <v>1556</v>
      </c>
      <c r="C1084" s="2" t="s">
        <v>2146</v>
      </c>
      <c r="D1084" s="2" t="s">
        <v>1560</v>
      </c>
      <c r="E1084" s="2" t="s">
        <v>1559</v>
      </c>
      <c r="F1084" s="2" t="s">
        <v>2704</v>
      </c>
      <c r="G1084" s="2"/>
      <c r="H1084" s="2" t="s">
        <v>2119</v>
      </c>
    </row>
    <row r="1085" customFormat="false" ht="15" hidden="false" customHeight="false" outlineLevel="0" collapsed="false">
      <c r="A1085" s="2" t="s">
        <v>1560</v>
      </c>
      <c r="B1085" s="2" t="s">
        <v>1559</v>
      </c>
      <c r="C1085" s="2" t="s">
        <v>2146</v>
      </c>
      <c r="D1085" s="2" t="s">
        <v>1575</v>
      </c>
      <c r="E1085" s="2" t="s">
        <v>1574</v>
      </c>
      <c r="F1085" s="2" t="s">
        <v>2793</v>
      </c>
      <c r="G1085" s="2"/>
      <c r="H1085" s="2" t="s">
        <v>2119</v>
      </c>
    </row>
    <row r="1086" customFormat="false" ht="15" hidden="false" customHeight="false" outlineLevel="0" collapsed="false">
      <c r="A1086" s="2" t="s">
        <v>1534</v>
      </c>
      <c r="B1086" s="2" t="s">
        <v>1533</v>
      </c>
      <c r="C1086" s="2" t="s">
        <v>2100</v>
      </c>
      <c r="D1086" s="2" t="s">
        <v>1548</v>
      </c>
      <c r="E1086" s="2" t="s">
        <v>1547</v>
      </c>
      <c r="F1086" s="2" t="s">
        <v>2287</v>
      </c>
      <c r="G1086" s="2"/>
      <c r="H1086" s="2" t="s">
        <v>2103</v>
      </c>
    </row>
    <row r="1087" customFormat="false" ht="23.85" hidden="false" customHeight="false" outlineLevel="0" collapsed="false">
      <c r="A1087" s="2" t="s">
        <v>1564</v>
      </c>
      <c r="B1087" s="2" t="s">
        <v>1563</v>
      </c>
      <c r="C1087" s="2" t="s">
        <v>2146</v>
      </c>
      <c r="D1087" s="2" t="s">
        <v>1502</v>
      </c>
      <c r="E1087" s="2" t="s">
        <v>1501</v>
      </c>
      <c r="F1087" s="2" t="s">
        <v>2434</v>
      </c>
      <c r="G1087" s="2" t="s">
        <v>2945</v>
      </c>
      <c r="H1087" s="2" t="s">
        <v>2119</v>
      </c>
    </row>
    <row r="1088" customFormat="false" ht="15" hidden="false" customHeight="false" outlineLevel="0" collapsed="false">
      <c r="A1088" s="2" t="s">
        <v>1520</v>
      </c>
      <c r="B1088" s="2" t="s">
        <v>1519</v>
      </c>
      <c r="C1088" s="2" t="s">
        <v>2146</v>
      </c>
      <c r="D1088" s="2" t="s">
        <v>1527</v>
      </c>
      <c r="E1088" s="2" t="s">
        <v>1526</v>
      </c>
      <c r="F1088" s="2" t="s">
        <v>2431</v>
      </c>
      <c r="G1088" s="2" t="s">
        <v>2946</v>
      </c>
      <c r="H1088" s="2" t="s">
        <v>2119</v>
      </c>
    </row>
    <row r="1089" customFormat="false" ht="15" hidden="false" customHeight="false" outlineLevel="0" collapsed="false">
      <c r="A1089" s="2" t="s">
        <v>1520</v>
      </c>
      <c r="B1089" s="2" t="s">
        <v>1519</v>
      </c>
      <c r="C1089" s="2" t="s">
        <v>2146</v>
      </c>
      <c r="D1089" s="2" t="s">
        <v>1530</v>
      </c>
      <c r="E1089" s="2" t="s">
        <v>1529</v>
      </c>
      <c r="F1089" s="2" t="s">
        <v>2431</v>
      </c>
      <c r="G1089" s="2"/>
      <c r="H1089" s="2" t="s">
        <v>2119</v>
      </c>
    </row>
    <row r="1090" customFormat="false" ht="15" hidden="false" customHeight="false" outlineLevel="0" collapsed="false">
      <c r="A1090" s="2" t="s">
        <v>1530</v>
      </c>
      <c r="B1090" s="2" t="s">
        <v>1529</v>
      </c>
      <c r="C1090" s="2" t="s">
        <v>2146</v>
      </c>
      <c r="D1090" s="2" t="s">
        <v>674</v>
      </c>
      <c r="E1090" s="2" t="s">
        <v>673</v>
      </c>
      <c r="F1090" s="2" t="s">
        <v>2287</v>
      </c>
      <c r="G1090" s="2" t="s">
        <v>2947</v>
      </c>
      <c r="H1090" s="2" t="s">
        <v>2119</v>
      </c>
    </row>
    <row r="1091" customFormat="false" ht="15" hidden="false" customHeight="false" outlineLevel="0" collapsed="false">
      <c r="A1091" s="2" t="s">
        <v>674</v>
      </c>
      <c r="B1091" s="2" t="s">
        <v>673</v>
      </c>
      <c r="C1091" s="2" t="s">
        <v>2146</v>
      </c>
      <c r="D1091" s="2" t="s">
        <v>1548</v>
      </c>
      <c r="E1091" s="2" t="s">
        <v>1547</v>
      </c>
      <c r="F1091" s="2" t="s">
        <v>2200</v>
      </c>
      <c r="G1091" s="2" t="s">
        <v>2947</v>
      </c>
      <c r="H1091" s="2" t="s">
        <v>2119</v>
      </c>
    </row>
    <row r="1092" customFormat="false" ht="15" hidden="false" customHeight="false" outlineLevel="0" collapsed="false">
      <c r="A1092" s="2" t="s">
        <v>1511</v>
      </c>
      <c r="B1092" s="2" t="s">
        <v>1510</v>
      </c>
      <c r="C1092" s="2" t="s">
        <v>2146</v>
      </c>
      <c r="D1092" s="2" t="s">
        <v>1572</v>
      </c>
      <c r="E1092" s="2" t="s">
        <v>1571</v>
      </c>
      <c r="F1092" s="2" t="s">
        <v>2704</v>
      </c>
      <c r="G1092" s="2" t="s">
        <v>2948</v>
      </c>
      <c r="H1092" s="2" t="s">
        <v>2119</v>
      </c>
    </row>
    <row r="1093" customFormat="false" ht="15" hidden="false" customHeight="false" outlineLevel="0" collapsed="false">
      <c r="A1093" s="2" t="s">
        <v>1511</v>
      </c>
      <c r="B1093" s="2" t="s">
        <v>1510</v>
      </c>
      <c r="C1093" s="2" t="s">
        <v>2146</v>
      </c>
      <c r="D1093" s="2" t="s">
        <v>1472</v>
      </c>
      <c r="E1093" s="2" t="s">
        <v>1471</v>
      </c>
      <c r="F1093" s="2" t="s">
        <v>2431</v>
      </c>
      <c r="G1093" s="2"/>
      <c r="H1093" s="2" t="s">
        <v>2119</v>
      </c>
    </row>
    <row r="1094" customFormat="false" ht="15" hidden="false" customHeight="false" outlineLevel="0" collapsed="false">
      <c r="A1094" s="2" t="s">
        <v>1643</v>
      </c>
      <c r="B1094" s="2" t="s">
        <v>1642</v>
      </c>
      <c r="C1094" s="2" t="s">
        <v>2146</v>
      </c>
      <c r="D1094" s="2" t="s">
        <v>1726</v>
      </c>
      <c r="E1094" s="2" t="s">
        <v>1725</v>
      </c>
      <c r="F1094" s="2" t="s">
        <v>2186</v>
      </c>
      <c r="G1094" s="2" t="s">
        <v>2949</v>
      </c>
      <c r="H1094" s="2" t="s">
        <v>2119</v>
      </c>
    </row>
    <row r="1095" customFormat="false" ht="15" hidden="false" customHeight="false" outlineLevel="0" collapsed="false">
      <c r="A1095" s="2" t="s">
        <v>1665</v>
      </c>
      <c r="B1095" s="2" t="s">
        <v>1664</v>
      </c>
      <c r="C1095" s="2" t="s">
        <v>2146</v>
      </c>
      <c r="D1095" s="2" t="s">
        <v>1608</v>
      </c>
      <c r="E1095" s="2" t="s">
        <v>1607</v>
      </c>
      <c r="F1095" s="2" t="s">
        <v>2195</v>
      </c>
      <c r="G1095" s="2" t="s">
        <v>2950</v>
      </c>
      <c r="H1095" s="2" t="s">
        <v>2119</v>
      </c>
    </row>
    <row r="1096" customFormat="false" ht="15" hidden="false" customHeight="false" outlineLevel="0" collapsed="false">
      <c r="A1096" s="2" t="s">
        <v>1613</v>
      </c>
      <c r="B1096" s="2" t="s">
        <v>1612</v>
      </c>
      <c r="C1096" s="2" t="s">
        <v>2146</v>
      </c>
      <c r="D1096" s="2" t="s">
        <v>1637</v>
      </c>
      <c r="E1096" s="2" t="s">
        <v>1636</v>
      </c>
      <c r="F1096" s="2" t="s">
        <v>2195</v>
      </c>
      <c r="G1096" s="2" t="s">
        <v>2951</v>
      </c>
      <c r="H1096" s="2" t="s">
        <v>2119</v>
      </c>
    </row>
    <row r="1097" customFormat="false" ht="15" hidden="false" customHeight="false" outlineLevel="0" collapsed="false">
      <c r="A1097" s="2" t="s">
        <v>1680</v>
      </c>
      <c r="B1097" s="2" t="s">
        <v>1679</v>
      </c>
      <c r="C1097" s="2" t="s">
        <v>2146</v>
      </c>
      <c r="D1097" s="2" t="s">
        <v>1670</v>
      </c>
      <c r="E1097" s="2" t="s">
        <v>1669</v>
      </c>
      <c r="F1097" s="2" t="s">
        <v>2691</v>
      </c>
      <c r="G1097" s="2" t="s">
        <v>2952</v>
      </c>
      <c r="H1097" s="2" t="s">
        <v>2119</v>
      </c>
    </row>
    <row r="1098" customFormat="false" ht="15" hidden="false" customHeight="false" outlineLevel="0" collapsed="false">
      <c r="A1098" s="2" t="s">
        <v>1691</v>
      </c>
      <c r="B1098" s="2" t="s">
        <v>1690</v>
      </c>
      <c r="C1098" s="2" t="s">
        <v>2146</v>
      </c>
      <c r="D1098" s="2" t="s">
        <v>1696</v>
      </c>
      <c r="E1098" s="2" t="s">
        <v>1695</v>
      </c>
      <c r="F1098" s="2" t="s">
        <v>2202</v>
      </c>
      <c r="G1098" s="2" t="s">
        <v>2953</v>
      </c>
      <c r="H1098" s="2" t="s">
        <v>2119</v>
      </c>
    </row>
    <row r="1099" customFormat="false" ht="15" hidden="false" customHeight="false" outlineLevel="0" collapsed="false">
      <c r="A1099" s="2" t="s">
        <v>1686</v>
      </c>
      <c r="B1099" s="2" t="s">
        <v>1685</v>
      </c>
      <c r="C1099" s="2" t="s">
        <v>2146</v>
      </c>
      <c r="D1099" s="2" t="s">
        <v>1691</v>
      </c>
      <c r="E1099" s="2" t="s">
        <v>1690</v>
      </c>
      <c r="F1099" s="2" t="s">
        <v>2202</v>
      </c>
      <c r="G1099" s="2"/>
      <c r="H1099" s="2" t="s">
        <v>2119</v>
      </c>
    </row>
    <row r="1100" customFormat="false" ht="15" hidden="false" customHeight="false" outlineLevel="0" collapsed="false">
      <c r="A1100" s="2" t="s">
        <v>1619</v>
      </c>
      <c r="B1100" s="2" t="s">
        <v>1618</v>
      </c>
      <c r="C1100" s="2" t="s">
        <v>2146</v>
      </c>
      <c r="D1100" s="2" t="s">
        <v>1637</v>
      </c>
      <c r="E1100" s="2" t="s">
        <v>1636</v>
      </c>
      <c r="F1100" s="2" t="s">
        <v>2215</v>
      </c>
      <c r="G1100" s="2"/>
      <c r="H1100" s="2" t="s">
        <v>2119</v>
      </c>
    </row>
    <row r="1101" customFormat="false" ht="15" hidden="false" customHeight="false" outlineLevel="0" collapsed="false">
      <c r="A1101" s="2" t="s">
        <v>1600</v>
      </c>
      <c r="B1101" s="2" t="s">
        <v>1599</v>
      </c>
      <c r="C1101" s="2" t="s">
        <v>2146</v>
      </c>
      <c r="D1101" s="2" t="s">
        <v>1613</v>
      </c>
      <c r="E1101" s="2" t="s">
        <v>1612</v>
      </c>
      <c r="F1101" s="2" t="s">
        <v>2197</v>
      </c>
      <c r="G1101" s="2"/>
      <c r="H1101" s="2" t="s">
        <v>2119</v>
      </c>
    </row>
    <row r="1102" customFormat="false" ht="15" hidden="false" customHeight="false" outlineLevel="0" collapsed="false">
      <c r="A1102" s="2" t="s">
        <v>1456</v>
      </c>
      <c r="B1102" s="2" t="s">
        <v>1455</v>
      </c>
      <c r="C1102" s="2" t="s">
        <v>2146</v>
      </c>
      <c r="D1102" s="2" t="s">
        <v>1450</v>
      </c>
      <c r="E1102" s="2" t="s">
        <v>1449</v>
      </c>
      <c r="F1102" s="2" t="s">
        <v>2431</v>
      </c>
      <c r="G1102" s="2" t="s">
        <v>2954</v>
      </c>
      <c r="H1102" s="2" t="s">
        <v>2119</v>
      </c>
    </row>
    <row r="1103" customFormat="false" ht="15" hidden="false" customHeight="false" outlineLevel="0" collapsed="false">
      <c r="A1103" s="2" t="s">
        <v>1416</v>
      </c>
      <c r="B1103" s="2" t="s">
        <v>1415</v>
      </c>
      <c r="C1103" s="2" t="s">
        <v>2146</v>
      </c>
      <c r="D1103" s="2" t="s">
        <v>1395</v>
      </c>
      <c r="E1103" s="2" t="s">
        <v>1394</v>
      </c>
      <c r="F1103" s="2" t="s">
        <v>2266</v>
      </c>
      <c r="G1103" s="2" t="s">
        <v>2955</v>
      </c>
      <c r="H1103" s="2" t="s">
        <v>2119</v>
      </c>
    </row>
    <row r="1104" customFormat="false" ht="23.85" hidden="false" customHeight="false" outlineLevel="0" collapsed="false">
      <c r="A1104" s="2" t="s">
        <v>1430</v>
      </c>
      <c r="B1104" s="2" t="s">
        <v>1429</v>
      </c>
      <c r="C1104" s="2" t="s">
        <v>2146</v>
      </c>
      <c r="D1104" s="2" t="s">
        <v>763</v>
      </c>
      <c r="E1104" s="2" t="s">
        <v>762</v>
      </c>
      <c r="F1104" s="2" t="s">
        <v>2189</v>
      </c>
      <c r="G1104" s="2" t="s">
        <v>2956</v>
      </c>
      <c r="H1104" s="2" t="s">
        <v>2119</v>
      </c>
    </row>
    <row r="1105" customFormat="false" ht="15" hidden="false" customHeight="false" outlineLevel="0" collapsed="false">
      <c r="A1105" s="2" t="s">
        <v>1350</v>
      </c>
      <c r="B1105" s="2" t="s">
        <v>1349</v>
      </c>
      <c r="C1105" s="2" t="s">
        <v>2146</v>
      </c>
      <c r="D1105" s="2" t="s">
        <v>763</v>
      </c>
      <c r="E1105" s="2" t="s">
        <v>762</v>
      </c>
      <c r="F1105" s="2" t="s">
        <v>2131</v>
      </c>
      <c r="G1105" s="2" t="s">
        <v>2957</v>
      </c>
      <c r="H1105" s="2" t="s">
        <v>2119</v>
      </c>
    </row>
    <row r="1106" customFormat="false" ht="15" hidden="false" customHeight="false" outlineLevel="0" collapsed="false">
      <c r="A1106" s="2" t="s">
        <v>1605</v>
      </c>
      <c r="B1106" s="2" t="s">
        <v>1604</v>
      </c>
      <c r="C1106" s="2" t="s">
        <v>2146</v>
      </c>
      <c r="D1106" s="2" t="s">
        <v>1711</v>
      </c>
      <c r="E1106" s="2" t="s">
        <v>1710</v>
      </c>
      <c r="F1106" s="2" t="s">
        <v>2198</v>
      </c>
      <c r="G1106" s="2" t="s">
        <v>2958</v>
      </c>
      <c r="H1106" s="2" t="s">
        <v>2119</v>
      </c>
    </row>
    <row r="1107" customFormat="false" ht="23.85" hidden="false" customHeight="false" outlineLevel="0" collapsed="false">
      <c r="A1107" s="2" t="s">
        <v>1720</v>
      </c>
      <c r="B1107" s="2" t="s">
        <v>1719</v>
      </c>
      <c r="C1107" s="2" t="s">
        <v>2146</v>
      </c>
      <c r="D1107" s="2" t="s">
        <v>1706</v>
      </c>
      <c r="E1107" s="2" t="s">
        <v>1705</v>
      </c>
      <c r="F1107" s="2" t="s">
        <v>2202</v>
      </c>
      <c r="G1107" s="2" t="s">
        <v>2959</v>
      </c>
      <c r="H1107" s="2" t="s">
        <v>2119</v>
      </c>
    </row>
    <row r="1108" customFormat="false" ht="15" hidden="false" customHeight="false" outlineLevel="0" collapsed="false">
      <c r="A1108" s="2" t="s">
        <v>1596</v>
      </c>
      <c r="B1108" s="2" t="s">
        <v>1595</v>
      </c>
      <c r="C1108" s="2" t="s">
        <v>2146</v>
      </c>
      <c r="D1108" s="2" t="s">
        <v>285</v>
      </c>
      <c r="E1108" s="2" t="s">
        <v>284</v>
      </c>
      <c r="F1108" s="2" t="s">
        <v>2201</v>
      </c>
      <c r="G1108" s="2" t="s">
        <v>186</v>
      </c>
      <c r="H1108" s="2" t="s">
        <v>2119</v>
      </c>
    </row>
    <row r="1109" customFormat="false" ht="15" hidden="false" customHeight="false" outlineLevel="0" collapsed="false">
      <c r="A1109" s="2" t="s">
        <v>1674</v>
      </c>
      <c r="B1109" s="2" t="s">
        <v>1673</v>
      </c>
      <c r="C1109" s="2" t="s">
        <v>2146</v>
      </c>
      <c r="D1109" s="2" t="s">
        <v>203</v>
      </c>
      <c r="E1109" s="2" t="s">
        <v>202</v>
      </c>
      <c r="F1109" s="2" t="s">
        <v>2738</v>
      </c>
      <c r="G1109" s="2" t="s">
        <v>2960</v>
      </c>
      <c r="H1109" s="2" t="s">
        <v>2119</v>
      </c>
    </row>
    <row r="1110" customFormat="false" ht="15" hidden="false" customHeight="false" outlineLevel="0" collapsed="false">
      <c r="A1110" s="2" t="s">
        <v>605</v>
      </c>
      <c r="B1110" s="2" t="s">
        <v>604</v>
      </c>
      <c r="C1110" s="2" t="s">
        <v>2146</v>
      </c>
      <c r="D1110" s="2" t="s">
        <v>245</v>
      </c>
      <c r="E1110" s="2" t="s">
        <v>244</v>
      </c>
      <c r="F1110" s="2" t="s">
        <v>2266</v>
      </c>
      <c r="G1110" s="2"/>
      <c r="H1110" s="2" t="s">
        <v>2119</v>
      </c>
    </row>
    <row r="1111" customFormat="false" ht="15" hidden="false" customHeight="false" outlineLevel="0" collapsed="false">
      <c r="A1111" s="2" t="s">
        <v>691</v>
      </c>
      <c r="B1111" s="2" t="s">
        <v>690</v>
      </c>
      <c r="C1111" s="2" t="s">
        <v>2100</v>
      </c>
      <c r="D1111" s="2" t="s">
        <v>1069</v>
      </c>
      <c r="E1111" s="2" t="s">
        <v>1068</v>
      </c>
      <c r="F1111" s="2" t="s">
        <v>2893</v>
      </c>
      <c r="G1111" s="2" t="s">
        <v>2961</v>
      </c>
      <c r="H1111" s="2" t="s">
        <v>2103</v>
      </c>
    </row>
    <row r="1112" customFormat="false" ht="15" hidden="false" customHeight="false" outlineLevel="0" collapsed="false">
      <c r="A1112" s="2" t="s">
        <v>2000</v>
      </c>
      <c r="B1112" s="2" t="s">
        <v>1999</v>
      </c>
      <c r="C1112" s="2" t="s">
        <v>2146</v>
      </c>
      <c r="D1112" s="2" t="s">
        <v>1766</v>
      </c>
      <c r="E1112" s="2" t="s">
        <v>1765</v>
      </c>
      <c r="F1112" s="2" t="s">
        <v>2287</v>
      </c>
      <c r="G1112" s="2" t="s">
        <v>2962</v>
      </c>
      <c r="H1112" s="2" t="s">
        <v>2119</v>
      </c>
    </row>
    <row r="1113" customFormat="false" ht="15" hidden="false" customHeight="false" outlineLevel="0" collapsed="false">
      <c r="A1113" s="2" t="s">
        <v>1908</v>
      </c>
      <c r="B1113" s="2" t="s">
        <v>1907</v>
      </c>
      <c r="C1113" s="2" t="s">
        <v>2146</v>
      </c>
      <c r="D1113" s="2" t="s">
        <v>1766</v>
      </c>
      <c r="E1113" s="2" t="s">
        <v>1765</v>
      </c>
      <c r="F1113" s="2" t="s">
        <v>2218</v>
      </c>
      <c r="G1113" s="2" t="s">
        <v>2963</v>
      </c>
      <c r="H1113" s="2" t="s">
        <v>2119</v>
      </c>
    </row>
    <row r="1114" customFormat="false" ht="15" hidden="false" customHeight="false" outlineLevel="0" collapsed="false">
      <c r="A1114" s="2" t="s">
        <v>1969</v>
      </c>
      <c r="B1114" s="2" t="s">
        <v>1968</v>
      </c>
      <c r="C1114" s="2" t="s">
        <v>2146</v>
      </c>
      <c r="D1114" s="2" t="s">
        <v>1766</v>
      </c>
      <c r="E1114" s="2" t="s">
        <v>1765</v>
      </c>
      <c r="F1114" s="2" t="s">
        <v>2964</v>
      </c>
      <c r="G1114" s="2" t="s">
        <v>2965</v>
      </c>
      <c r="H1114" s="2" t="s">
        <v>2119</v>
      </c>
    </row>
    <row r="1115" customFormat="false" ht="15" hidden="false" customHeight="false" outlineLevel="0" collapsed="false">
      <c r="A1115" s="2" t="s">
        <v>1983</v>
      </c>
      <c r="B1115" s="2" t="s">
        <v>1982</v>
      </c>
      <c r="C1115" s="2" t="s">
        <v>2146</v>
      </c>
      <c r="D1115" s="2" t="s">
        <v>1766</v>
      </c>
      <c r="E1115" s="2" t="s">
        <v>1765</v>
      </c>
      <c r="F1115" s="2" t="s">
        <v>2287</v>
      </c>
      <c r="G1115" s="2" t="s">
        <v>2966</v>
      </c>
      <c r="H1115" s="2" t="s">
        <v>2119</v>
      </c>
    </row>
    <row r="1116" customFormat="false" ht="15" hidden="false" customHeight="false" outlineLevel="0" collapsed="false">
      <c r="A1116" s="2" t="s">
        <v>1883</v>
      </c>
      <c r="B1116" s="2" t="s">
        <v>1882</v>
      </c>
      <c r="C1116" s="2" t="s">
        <v>2146</v>
      </c>
      <c r="D1116" s="2" t="s">
        <v>1766</v>
      </c>
      <c r="E1116" s="2" t="s">
        <v>1765</v>
      </c>
      <c r="F1116" s="2" t="s">
        <v>2169</v>
      </c>
      <c r="G1116" s="2" t="s">
        <v>2967</v>
      </c>
      <c r="H1116" s="2" t="s">
        <v>2119</v>
      </c>
    </row>
    <row r="1117" customFormat="false" ht="15" hidden="false" customHeight="false" outlineLevel="0" collapsed="false">
      <c r="A1117" s="2" t="s">
        <v>1781</v>
      </c>
      <c r="B1117" s="2" t="s">
        <v>1780</v>
      </c>
      <c r="C1117" s="2" t="s">
        <v>2146</v>
      </c>
      <c r="D1117" s="2" t="s">
        <v>1766</v>
      </c>
      <c r="E1117" s="2" t="s">
        <v>1765</v>
      </c>
      <c r="F1117" s="2" t="s">
        <v>2117</v>
      </c>
      <c r="G1117" s="2" t="s">
        <v>2968</v>
      </c>
      <c r="H1117" s="2" t="s">
        <v>2119</v>
      </c>
    </row>
    <row r="1118" customFormat="false" ht="15" hidden="false" customHeight="false" outlineLevel="0" collapsed="false">
      <c r="A1118" s="2" t="s">
        <v>1918</v>
      </c>
      <c r="B1118" s="2" t="s">
        <v>1917</v>
      </c>
      <c r="C1118" s="2" t="s">
        <v>2146</v>
      </c>
      <c r="D1118" s="2" t="s">
        <v>1781</v>
      </c>
      <c r="E1118" s="2" t="s">
        <v>1780</v>
      </c>
      <c r="F1118" s="2" t="s">
        <v>2150</v>
      </c>
      <c r="G1118" s="2" t="s">
        <v>2969</v>
      </c>
      <c r="H1118" s="2" t="s">
        <v>2119</v>
      </c>
    </row>
    <row r="1119" customFormat="false" ht="23.85" hidden="false" customHeight="false" outlineLevel="0" collapsed="false">
      <c r="A1119" s="2" t="s">
        <v>1823</v>
      </c>
      <c r="B1119" s="2" t="s">
        <v>1822</v>
      </c>
      <c r="C1119" s="2" t="s">
        <v>2146</v>
      </c>
      <c r="D1119" s="2" t="s">
        <v>1766</v>
      </c>
      <c r="E1119" s="2" t="s">
        <v>1765</v>
      </c>
      <c r="F1119" s="2" t="s">
        <v>2377</v>
      </c>
      <c r="G1119" s="2" t="s">
        <v>2970</v>
      </c>
      <c r="H1119" s="2" t="s">
        <v>2119</v>
      </c>
    </row>
    <row r="1120" customFormat="false" ht="15" hidden="false" customHeight="false" outlineLevel="0" collapsed="false">
      <c r="A1120" s="2" t="s">
        <v>1758</v>
      </c>
      <c r="B1120" s="2" t="s">
        <v>1757</v>
      </c>
      <c r="C1120" s="2" t="s">
        <v>2146</v>
      </c>
      <c r="D1120" s="2" t="s">
        <v>1766</v>
      </c>
      <c r="E1120" s="2" t="s">
        <v>1765</v>
      </c>
      <c r="F1120" s="2" t="s">
        <v>2590</v>
      </c>
      <c r="G1120" s="2" t="s">
        <v>2971</v>
      </c>
      <c r="H1120" s="2" t="s">
        <v>2119</v>
      </c>
    </row>
    <row r="1121" customFormat="false" ht="15" hidden="false" customHeight="false" outlineLevel="0" collapsed="false">
      <c r="A1121" s="2" t="s">
        <v>1867</v>
      </c>
      <c r="B1121" s="2" t="s">
        <v>1866</v>
      </c>
      <c r="C1121" s="2" t="s">
        <v>2146</v>
      </c>
      <c r="D1121" s="2" t="s">
        <v>1766</v>
      </c>
      <c r="E1121" s="2" t="s">
        <v>1765</v>
      </c>
      <c r="F1121" s="2" t="s">
        <v>2584</v>
      </c>
      <c r="G1121" s="2" t="s">
        <v>2972</v>
      </c>
      <c r="H1121" s="2" t="s">
        <v>2119</v>
      </c>
    </row>
    <row r="1122" customFormat="false" ht="15" hidden="false" customHeight="false" outlineLevel="0" collapsed="false">
      <c r="A1122" s="2" t="s">
        <v>1777</v>
      </c>
      <c r="B1122" s="2" t="s">
        <v>1776</v>
      </c>
      <c r="C1122" s="2" t="s">
        <v>2146</v>
      </c>
      <c r="D1122" s="2" t="s">
        <v>1766</v>
      </c>
      <c r="E1122" s="2" t="s">
        <v>1765</v>
      </c>
      <c r="F1122" s="2" t="s">
        <v>2973</v>
      </c>
      <c r="G1122" s="2" t="s">
        <v>2974</v>
      </c>
      <c r="H1122" s="2" t="s">
        <v>2119</v>
      </c>
    </row>
    <row r="1123" customFormat="false" ht="15" hidden="false" customHeight="false" outlineLevel="0" collapsed="false">
      <c r="A1123" s="2" t="s">
        <v>1823</v>
      </c>
      <c r="B1123" s="2" t="s">
        <v>1822</v>
      </c>
      <c r="C1123" s="2" t="s">
        <v>2146</v>
      </c>
      <c r="D1123" s="2" t="s">
        <v>1772</v>
      </c>
      <c r="E1123" s="2" t="s">
        <v>1771</v>
      </c>
      <c r="F1123" s="2" t="s">
        <v>2120</v>
      </c>
      <c r="G1123" s="2" t="s">
        <v>2975</v>
      </c>
      <c r="H1123" s="2" t="s">
        <v>2119</v>
      </c>
    </row>
    <row r="1124" customFormat="false" ht="15" hidden="false" customHeight="false" outlineLevel="0" collapsed="false">
      <c r="A1124" s="2" t="s">
        <v>1823</v>
      </c>
      <c r="B1124" s="2" t="s">
        <v>1822</v>
      </c>
      <c r="C1124" s="2" t="s">
        <v>2136</v>
      </c>
      <c r="D1124" s="2" t="s">
        <v>1905</v>
      </c>
      <c r="E1124" s="2" t="s">
        <v>1904</v>
      </c>
      <c r="F1124" s="2" t="s">
        <v>2117</v>
      </c>
      <c r="G1124" s="2" t="s">
        <v>2976</v>
      </c>
      <c r="H1124" s="2" t="s">
        <v>2137</v>
      </c>
    </row>
    <row r="1125" customFormat="false" ht="15" hidden="false" customHeight="false" outlineLevel="0" collapsed="false">
      <c r="A1125" s="2" t="s">
        <v>1823</v>
      </c>
      <c r="B1125" s="2" t="s">
        <v>1822</v>
      </c>
      <c r="C1125" s="2" t="s">
        <v>2146</v>
      </c>
      <c r="D1125" s="2" t="s">
        <v>1758</v>
      </c>
      <c r="E1125" s="2" t="s">
        <v>1757</v>
      </c>
      <c r="F1125" s="2" t="s">
        <v>2117</v>
      </c>
      <c r="G1125" s="2" t="s">
        <v>2977</v>
      </c>
      <c r="H1125" s="2" t="s">
        <v>2119</v>
      </c>
    </row>
    <row r="1126" customFormat="false" ht="15" hidden="false" customHeight="false" outlineLevel="0" collapsed="false">
      <c r="A1126" s="2" t="s">
        <v>1758</v>
      </c>
      <c r="B1126" s="2" t="s">
        <v>1757</v>
      </c>
      <c r="C1126" s="2" t="s">
        <v>2146</v>
      </c>
      <c r="D1126" s="2" t="s">
        <v>1867</v>
      </c>
      <c r="E1126" s="2" t="s">
        <v>1866</v>
      </c>
      <c r="F1126" s="2" t="s">
        <v>2184</v>
      </c>
      <c r="G1126" s="2" t="s">
        <v>2978</v>
      </c>
      <c r="H1126" s="2" t="s">
        <v>2119</v>
      </c>
    </row>
    <row r="1127" customFormat="false" ht="15" hidden="false" customHeight="false" outlineLevel="0" collapsed="false">
      <c r="A1127" s="2" t="s">
        <v>1913</v>
      </c>
      <c r="B1127" s="2" t="s">
        <v>1912</v>
      </c>
      <c r="C1127" s="2" t="s">
        <v>2146</v>
      </c>
      <c r="D1127" s="2" t="s">
        <v>1973</v>
      </c>
      <c r="E1127" s="2" t="s">
        <v>1972</v>
      </c>
      <c r="F1127" s="2" t="s">
        <v>2356</v>
      </c>
      <c r="G1127" s="2"/>
      <c r="H1127" s="2" t="s">
        <v>2119</v>
      </c>
    </row>
    <row r="1128" customFormat="false" ht="15" hidden="false" customHeight="false" outlineLevel="0" collapsed="false">
      <c r="A1128" s="2" t="s">
        <v>1872</v>
      </c>
      <c r="B1128" s="2" t="s">
        <v>1871</v>
      </c>
      <c r="C1128" s="2" t="s">
        <v>2146</v>
      </c>
      <c r="D1128" s="2" t="s">
        <v>1823</v>
      </c>
      <c r="E1128" s="2" t="s">
        <v>1822</v>
      </c>
      <c r="F1128" s="2" t="s">
        <v>2117</v>
      </c>
      <c r="G1128" s="2" t="s">
        <v>2979</v>
      </c>
      <c r="H1128" s="2" t="s">
        <v>2119</v>
      </c>
    </row>
    <row r="1129" customFormat="false" ht="15" hidden="false" customHeight="false" outlineLevel="0" collapsed="false">
      <c r="A1129" s="2" t="s">
        <v>1823</v>
      </c>
      <c r="B1129" s="2" t="s">
        <v>1822</v>
      </c>
      <c r="C1129" s="2" t="s">
        <v>2146</v>
      </c>
      <c r="D1129" s="2" t="s">
        <v>1888</v>
      </c>
      <c r="E1129" s="2" t="s">
        <v>1887</v>
      </c>
      <c r="F1129" s="2" t="s">
        <v>2368</v>
      </c>
      <c r="G1129" s="2" t="s">
        <v>2980</v>
      </c>
      <c r="H1129" s="2" t="s">
        <v>2119</v>
      </c>
    </row>
    <row r="1130" customFormat="false" ht="15" hidden="false" customHeight="false" outlineLevel="0" collapsed="false">
      <c r="A1130" s="2" t="s">
        <v>1898</v>
      </c>
      <c r="B1130" s="2" t="s">
        <v>1897</v>
      </c>
      <c r="C1130" s="2" t="s">
        <v>2146</v>
      </c>
      <c r="D1130" s="2" t="s">
        <v>1823</v>
      </c>
      <c r="E1130" s="2" t="s">
        <v>1822</v>
      </c>
      <c r="F1130" s="2" t="s">
        <v>2117</v>
      </c>
      <c r="G1130" s="2" t="s">
        <v>2981</v>
      </c>
      <c r="H1130" s="2" t="s">
        <v>2119</v>
      </c>
    </row>
    <row r="1131" customFormat="false" ht="15" hidden="false" customHeight="false" outlineLevel="0" collapsed="false">
      <c r="A1131" s="2" t="s">
        <v>2005</v>
      </c>
      <c r="B1131" s="2" t="s">
        <v>2004</v>
      </c>
      <c r="C1131" s="2" t="s">
        <v>2146</v>
      </c>
      <c r="D1131" s="2" t="s">
        <v>1961</v>
      </c>
      <c r="E1131" s="2" t="s">
        <v>1960</v>
      </c>
      <c r="F1131" s="2" t="s">
        <v>2215</v>
      </c>
      <c r="G1131" s="2" t="s">
        <v>2982</v>
      </c>
      <c r="H1131" s="2" t="s">
        <v>2119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5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26"/>
    <col collapsed="false" customWidth="true" hidden="false" outlineLevel="0" max="3" min="3" style="0" width="14"/>
    <col collapsed="false" customWidth="true" hidden="false" outlineLevel="0" max="4" min="4" style="0" width="80"/>
    <col collapsed="false" customWidth="true" hidden="false" outlineLevel="0" max="5" min="5" style="0" width="10"/>
    <col collapsed="false" customWidth="true" hidden="false" outlineLevel="0" max="6" min="6" style="0" width="40"/>
  </cols>
  <sheetData>
    <row r="1" customFormat="false" ht="15" hidden="false" customHeight="false" outlineLevel="0" collapsed="false">
      <c r="A1" s="3" t="s">
        <v>2983</v>
      </c>
      <c r="B1" s="3" t="s">
        <v>2984</v>
      </c>
      <c r="C1" s="3" t="s">
        <v>2098</v>
      </c>
      <c r="D1" s="3" t="s">
        <v>2985</v>
      </c>
      <c r="E1" s="3" t="s">
        <v>2986</v>
      </c>
      <c r="F1" s="3" t="s">
        <v>2987</v>
      </c>
    </row>
    <row r="2" customFormat="false" ht="23.85" hidden="false" customHeight="false" outlineLevel="0" collapsed="false">
      <c r="A2" s="4" t="s">
        <v>228</v>
      </c>
      <c r="B2" s="4" t="s">
        <v>229</v>
      </c>
      <c r="C2" s="4" t="s">
        <v>2166</v>
      </c>
      <c r="D2" s="4" t="s">
        <v>2437</v>
      </c>
      <c r="E2" s="4" t="s">
        <v>79</v>
      </c>
      <c r="F2" s="4" t="s">
        <v>231</v>
      </c>
    </row>
    <row r="3" customFormat="false" ht="23.85" hidden="false" customHeight="false" outlineLevel="0" collapsed="false">
      <c r="A3" s="4" t="s">
        <v>215</v>
      </c>
      <c r="B3" s="4" t="s">
        <v>180</v>
      </c>
      <c r="C3" s="4" t="s">
        <v>2305</v>
      </c>
      <c r="D3" s="4" t="s">
        <v>2438</v>
      </c>
      <c r="E3" s="4" t="s">
        <v>79</v>
      </c>
      <c r="F3" s="4" t="s">
        <v>217</v>
      </c>
    </row>
    <row r="4" customFormat="false" ht="23.85" hidden="false" customHeight="false" outlineLevel="0" collapsed="false">
      <c r="A4" s="4" t="s">
        <v>172</v>
      </c>
      <c r="B4" s="4" t="s">
        <v>173</v>
      </c>
      <c r="C4" s="4" t="s">
        <v>2439</v>
      </c>
      <c r="D4" s="4" t="s">
        <v>2440</v>
      </c>
      <c r="E4" s="4" t="s">
        <v>79</v>
      </c>
      <c r="F4" s="4" t="s">
        <v>175</v>
      </c>
    </row>
    <row r="5" customFormat="false" ht="23.85" hidden="false" customHeight="false" outlineLevel="0" collapsed="false">
      <c r="A5" s="4" t="s">
        <v>245</v>
      </c>
      <c r="B5" s="4" t="s">
        <v>173</v>
      </c>
      <c r="C5" s="4" t="s">
        <v>2461</v>
      </c>
      <c r="D5" s="4" t="s">
        <v>2462</v>
      </c>
      <c r="E5" s="4" t="s">
        <v>79</v>
      </c>
      <c r="F5" s="4" t="s">
        <v>247</v>
      </c>
    </row>
    <row r="6" customFormat="false" ht="23.85" hidden="false" customHeight="false" outlineLevel="0" collapsed="false">
      <c r="A6" s="4" t="s">
        <v>257</v>
      </c>
      <c r="B6" s="4" t="s">
        <v>165</v>
      </c>
      <c r="C6" s="4" t="s">
        <v>2441</v>
      </c>
      <c r="D6" s="4" t="s">
        <v>2442</v>
      </c>
      <c r="E6" s="4" t="s">
        <v>79</v>
      </c>
      <c r="F6" s="4" t="s">
        <v>259</v>
      </c>
    </row>
    <row r="7" customFormat="false" ht="35.05" hidden="false" customHeight="false" outlineLevel="0" collapsed="false">
      <c r="A7" s="4" t="s">
        <v>203</v>
      </c>
      <c r="B7" s="4" t="s">
        <v>137</v>
      </c>
      <c r="C7" s="4" t="s">
        <v>2445</v>
      </c>
      <c r="D7" s="4" t="s">
        <v>2446</v>
      </c>
      <c r="E7" s="4" t="s">
        <v>79</v>
      </c>
      <c r="F7" s="4" t="s">
        <v>205</v>
      </c>
    </row>
    <row r="8" customFormat="false" ht="23.85" hidden="false" customHeight="false" outlineLevel="0" collapsed="false">
      <c r="A8" s="4" t="s">
        <v>386</v>
      </c>
      <c r="B8" s="4" t="s">
        <v>387</v>
      </c>
      <c r="C8" s="4" t="s">
        <v>2368</v>
      </c>
      <c r="D8" s="4" t="s">
        <v>2449</v>
      </c>
      <c r="E8" s="4" t="s">
        <v>79</v>
      </c>
      <c r="F8" s="4" t="s">
        <v>388</v>
      </c>
    </row>
    <row r="9" customFormat="false" ht="15" hidden="false" customHeight="false" outlineLevel="0" collapsed="false">
      <c r="A9" s="4" t="s">
        <v>873</v>
      </c>
      <c r="B9" s="4" t="s">
        <v>58</v>
      </c>
      <c r="C9" s="4" t="s">
        <v>2117</v>
      </c>
      <c r="D9" s="4" t="s">
        <v>2487</v>
      </c>
      <c r="E9" s="4" t="s">
        <v>79</v>
      </c>
      <c r="F9" s="4" t="s">
        <v>875</v>
      </c>
    </row>
    <row r="10" customFormat="false" ht="15" hidden="false" customHeight="false" outlineLevel="0" collapsed="false">
      <c r="A10" s="4" t="s">
        <v>1267</v>
      </c>
      <c r="B10" s="4" t="s">
        <v>1268</v>
      </c>
      <c r="C10" s="4" t="s">
        <v>2120</v>
      </c>
      <c r="D10" s="4" t="s">
        <v>2500</v>
      </c>
      <c r="E10" s="4" t="s">
        <v>79</v>
      </c>
      <c r="F10" s="4" t="s">
        <v>51</v>
      </c>
    </row>
    <row r="11" customFormat="false" ht="23.85" hidden="false" customHeight="false" outlineLevel="0" collapsed="false">
      <c r="A11" s="4" t="s">
        <v>550</v>
      </c>
      <c r="B11" s="4" t="s">
        <v>551</v>
      </c>
      <c r="C11" s="4" t="s">
        <v>2457</v>
      </c>
      <c r="D11" s="4" t="s">
        <v>2458</v>
      </c>
      <c r="E11" s="4" t="s">
        <v>79</v>
      </c>
      <c r="F11" s="4" t="s">
        <v>552</v>
      </c>
    </row>
    <row r="12" customFormat="false" ht="35.05" hidden="false" customHeight="false" outlineLevel="0" collapsed="false">
      <c r="A12" s="4" t="s">
        <v>393</v>
      </c>
      <c r="B12" s="4" t="s">
        <v>137</v>
      </c>
      <c r="C12" s="4" t="s">
        <v>2454</v>
      </c>
      <c r="D12" s="4" t="s">
        <v>2455</v>
      </c>
      <c r="E12" s="4" t="s">
        <v>79</v>
      </c>
      <c r="F12" s="4" t="s">
        <v>394</v>
      </c>
    </row>
    <row r="13" customFormat="false" ht="15" hidden="false" customHeight="false" outlineLevel="0" collapsed="false">
      <c r="A13" s="4" t="s">
        <v>705</v>
      </c>
      <c r="B13" s="4" t="s">
        <v>706</v>
      </c>
      <c r="C13" s="4" t="s">
        <v>2120</v>
      </c>
      <c r="D13" s="4" t="s">
        <v>2498</v>
      </c>
      <c r="E13" s="4" t="s">
        <v>79</v>
      </c>
      <c r="F13" s="4" t="s">
        <v>708</v>
      </c>
    </row>
    <row r="14" customFormat="false" ht="23.85" hidden="false" customHeight="false" outlineLevel="0" collapsed="false">
      <c r="A14" s="4" t="s">
        <v>861</v>
      </c>
      <c r="B14" s="4" t="s">
        <v>862</v>
      </c>
      <c r="C14" s="4" t="s">
        <v>2120</v>
      </c>
      <c r="D14" s="4" t="s">
        <v>2497</v>
      </c>
      <c r="E14" s="4" t="s">
        <v>79</v>
      </c>
      <c r="F14" s="4" t="s">
        <v>864</v>
      </c>
    </row>
    <row r="15" customFormat="false" ht="15" hidden="false" customHeight="false" outlineLevel="0" collapsed="false">
      <c r="A15" s="4" t="s">
        <v>448</v>
      </c>
      <c r="B15" s="4" t="s">
        <v>450</v>
      </c>
      <c r="C15" s="4" t="s">
        <v>2120</v>
      </c>
      <c r="D15" s="4" t="s">
        <v>2479</v>
      </c>
      <c r="E15" s="4" t="s">
        <v>79</v>
      </c>
      <c r="F15" s="4" t="s">
        <v>453</v>
      </c>
    </row>
    <row r="16" customFormat="false" ht="23.85" hidden="false" customHeight="false" outlineLevel="0" collapsed="false">
      <c r="A16" s="4" t="s">
        <v>505</v>
      </c>
      <c r="B16" s="4" t="s">
        <v>506</v>
      </c>
      <c r="C16" s="4" t="s">
        <v>2120</v>
      </c>
      <c r="D16" s="4" t="s">
        <v>2468</v>
      </c>
      <c r="E16" s="4" t="s">
        <v>79</v>
      </c>
      <c r="F16" s="4" t="s">
        <v>507</v>
      </c>
    </row>
    <row r="17" customFormat="false" ht="23.85" hidden="false" customHeight="false" outlineLevel="0" collapsed="false">
      <c r="A17" s="4" t="s">
        <v>1129</v>
      </c>
      <c r="B17" s="4" t="s">
        <v>1131</v>
      </c>
      <c r="C17" s="4" t="s">
        <v>2120</v>
      </c>
      <c r="D17" s="4" t="s">
        <v>2490</v>
      </c>
      <c r="E17" s="4" t="s">
        <v>79</v>
      </c>
      <c r="F17" s="4" t="s">
        <v>1133</v>
      </c>
    </row>
    <row r="18" customFormat="false" ht="15" hidden="false" customHeight="false" outlineLevel="0" collapsed="false">
      <c r="A18" s="4" t="s">
        <v>368</v>
      </c>
      <c r="B18" s="4" t="s">
        <v>137</v>
      </c>
      <c r="C18" s="4" t="s">
        <v>2465</v>
      </c>
      <c r="D18" s="4" t="s">
        <v>2466</v>
      </c>
      <c r="E18" s="4" t="s">
        <v>79</v>
      </c>
      <c r="F18" s="4" t="s">
        <v>370</v>
      </c>
    </row>
    <row r="19" customFormat="false" ht="23.85" hidden="false" customHeight="false" outlineLevel="0" collapsed="false">
      <c r="A19" s="4" t="s">
        <v>1400</v>
      </c>
      <c r="B19" s="4" t="s">
        <v>1391</v>
      </c>
      <c r="C19" s="4" t="s">
        <v>2250</v>
      </c>
      <c r="D19" s="4" t="s">
        <v>2488</v>
      </c>
      <c r="E19" s="4" t="s">
        <v>79</v>
      </c>
      <c r="F19" s="4" t="s">
        <v>1402</v>
      </c>
    </row>
    <row r="20" customFormat="false" ht="15" hidden="false" customHeight="false" outlineLevel="0" collapsed="false">
      <c r="A20" s="4" t="s">
        <v>375</v>
      </c>
      <c r="B20" s="4" t="s">
        <v>376</v>
      </c>
      <c r="C20" s="4" t="s">
        <v>2144</v>
      </c>
      <c r="D20" s="4" t="s">
        <v>2477</v>
      </c>
      <c r="E20" s="4" t="s">
        <v>79</v>
      </c>
      <c r="F20" s="4" t="s">
        <v>378</v>
      </c>
    </row>
    <row r="21" customFormat="false" ht="15" hidden="false" customHeight="false" outlineLevel="0" collapsed="false">
      <c r="A21" s="4" t="s">
        <v>1191</v>
      </c>
      <c r="B21" s="4" t="s">
        <v>1192</v>
      </c>
      <c r="C21" s="4" t="s">
        <v>2144</v>
      </c>
      <c r="D21" s="4" t="s">
        <v>2494</v>
      </c>
      <c r="E21" s="4" t="s">
        <v>79</v>
      </c>
      <c r="F21" s="4" t="s">
        <v>1193</v>
      </c>
    </row>
    <row r="22" customFormat="false" ht="23.85" hidden="false" customHeight="false" outlineLevel="0" collapsed="false">
      <c r="A22" s="4" t="s">
        <v>1421</v>
      </c>
      <c r="B22" s="4" t="s">
        <v>1422</v>
      </c>
      <c r="C22" s="4" t="s">
        <v>2144</v>
      </c>
      <c r="D22" s="4" t="s">
        <v>2493</v>
      </c>
      <c r="E22" s="4" t="s">
        <v>79</v>
      </c>
      <c r="F22" s="4" t="s">
        <v>1425</v>
      </c>
    </row>
    <row r="23" customFormat="false" ht="15" hidden="false" customHeight="false" outlineLevel="0" collapsed="false">
      <c r="A23" s="4" t="s">
        <v>269</v>
      </c>
      <c r="B23" s="4" t="s">
        <v>137</v>
      </c>
      <c r="C23" s="4" t="s">
        <v>2483</v>
      </c>
      <c r="D23" s="4" t="s">
        <v>2484</v>
      </c>
      <c r="E23" s="4" t="s">
        <v>79</v>
      </c>
      <c r="F23" s="4" t="s">
        <v>271</v>
      </c>
    </row>
    <row r="24" customFormat="false" ht="15" hidden="false" customHeight="false" outlineLevel="0" collapsed="false">
      <c r="A24" s="4" t="s">
        <v>1283</v>
      </c>
      <c r="B24" s="4" t="s">
        <v>1284</v>
      </c>
      <c r="C24" s="4" t="s">
        <v>2144</v>
      </c>
      <c r="D24" s="4" t="s">
        <v>2499</v>
      </c>
      <c r="E24" s="4" t="s">
        <v>79</v>
      </c>
      <c r="F24" s="4" t="s">
        <v>1285</v>
      </c>
    </row>
    <row r="25" customFormat="false" ht="15" hidden="false" customHeight="false" outlineLevel="0" collapsed="false">
      <c r="A25" s="4" t="s">
        <v>285</v>
      </c>
      <c r="B25" s="4" t="s">
        <v>137</v>
      </c>
      <c r="C25" s="4" t="s">
        <v>2144</v>
      </c>
      <c r="D25" s="4" t="s">
        <v>2467</v>
      </c>
      <c r="E25" s="4" t="s">
        <v>79</v>
      </c>
      <c r="F25" s="4" t="s">
        <v>286</v>
      </c>
    </row>
    <row r="26" customFormat="false" ht="23.85" hidden="false" customHeight="false" outlineLevel="0" collapsed="false">
      <c r="A26" s="4" t="s">
        <v>574</v>
      </c>
      <c r="B26" s="4" t="s">
        <v>575</v>
      </c>
      <c r="C26" s="4" t="s">
        <v>2471</v>
      </c>
      <c r="D26" s="4" t="s">
        <v>2472</v>
      </c>
      <c r="E26" s="4" t="s">
        <v>79</v>
      </c>
      <c r="F26" s="4" t="s">
        <v>576</v>
      </c>
    </row>
    <row r="27" customFormat="false" ht="23.85" hidden="false" customHeight="false" outlineLevel="0" collapsed="false">
      <c r="A27" s="4" t="s">
        <v>1300</v>
      </c>
      <c r="B27" s="4" t="s">
        <v>1290</v>
      </c>
      <c r="C27" s="4" t="s">
        <v>2144</v>
      </c>
      <c r="D27" s="4" t="s">
        <v>2495</v>
      </c>
      <c r="E27" s="4" t="s">
        <v>79</v>
      </c>
      <c r="F27" s="4" t="s">
        <v>1301</v>
      </c>
    </row>
    <row r="28" customFormat="false" ht="15" hidden="false" customHeight="false" outlineLevel="0" collapsed="false">
      <c r="A28" s="4" t="s">
        <v>747</v>
      </c>
      <c r="B28" s="4" t="s">
        <v>748</v>
      </c>
      <c r="C28" s="4" t="s">
        <v>2491</v>
      </c>
      <c r="D28" s="4" t="s">
        <v>2492</v>
      </c>
      <c r="E28" s="4" t="s">
        <v>79</v>
      </c>
      <c r="F28" s="4" t="s">
        <v>749</v>
      </c>
    </row>
    <row r="29" customFormat="false" ht="23.85" hidden="false" customHeight="false" outlineLevel="0" collapsed="false">
      <c r="A29" s="2" t="s">
        <v>543</v>
      </c>
      <c r="B29" s="2" t="s">
        <v>539</v>
      </c>
      <c r="C29" s="2" t="s">
        <v>2131</v>
      </c>
      <c r="D29" s="2" t="s">
        <v>2481</v>
      </c>
      <c r="E29" s="2" t="s">
        <v>545</v>
      </c>
      <c r="F29" s="2" t="s">
        <v>546</v>
      </c>
    </row>
    <row r="30" customFormat="false" ht="23.85" hidden="false" customHeight="false" outlineLevel="0" collapsed="false">
      <c r="A30" s="4" t="s">
        <v>335</v>
      </c>
      <c r="B30" s="4" t="s">
        <v>137</v>
      </c>
      <c r="C30" s="4" t="s">
        <v>2131</v>
      </c>
      <c r="D30" s="4" t="s">
        <v>2476</v>
      </c>
      <c r="E30" s="4" t="s">
        <v>79</v>
      </c>
      <c r="F30" s="4" t="s">
        <v>336</v>
      </c>
    </row>
    <row r="31" customFormat="false" ht="15" hidden="false" customHeight="false" outlineLevel="0" collapsed="false">
      <c r="A31" s="2" t="s">
        <v>599</v>
      </c>
      <c r="B31" s="2" t="s">
        <v>137</v>
      </c>
      <c r="C31" s="2" t="s">
        <v>2131</v>
      </c>
      <c r="D31" s="2" t="s">
        <v>2509</v>
      </c>
      <c r="E31" s="2" t="s">
        <v>545</v>
      </c>
      <c r="F31" s="2" t="s">
        <v>601</v>
      </c>
    </row>
    <row r="32" customFormat="false" ht="15" hidden="false" customHeight="false" outlineLevel="0" collapsed="false">
      <c r="A32" s="4" t="s">
        <v>77</v>
      </c>
      <c r="B32" s="4" t="s">
        <v>78</v>
      </c>
      <c r="C32" s="4" t="s">
        <v>2131</v>
      </c>
      <c r="D32" s="4" t="s">
        <v>2132</v>
      </c>
      <c r="E32" s="4" t="s">
        <v>79</v>
      </c>
      <c r="F32" s="4" t="s">
        <v>51</v>
      </c>
    </row>
    <row r="33" customFormat="false" ht="15" hidden="false" customHeight="false" outlineLevel="0" collapsed="false">
      <c r="A33" s="4" t="s">
        <v>416</v>
      </c>
      <c r="B33" s="4" t="s">
        <v>137</v>
      </c>
      <c r="C33" s="4" t="s">
        <v>2131</v>
      </c>
      <c r="D33" s="4" t="s">
        <v>2478</v>
      </c>
      <c r="E33" s="4" t="s">
        <v>79</v>
      </c>
      <c r="F33" s="4" t="s">
        <v>417</v>
      </c>
    </row>
    <row r="34" customFormat="false" ht="15" hidden="false" customHeight="false" outlineLevel="0" collapsed="false">
      <c r="A34" s="4" t="s">
        <v>588</v>
      </c>
      <c r="B34" s="4" t="s">
        <v>498</v>
      </c>
      <c r="C34" s="4" t="s">
        <v>2131</v>
      </c>
      <c r="D34" s="4" t="s">
        <v>2480</v>
      </c>
      <c r="E34" s="4" t="s">
        <v>79</v>
      </c>
      <c r="F34" s="4" t="s">
        <v>589</v>
      </c>
    </row>
    <row r="35" customFormat="false" ht="15" hidden="false" customHeight="false" outlineLevel="0" collapsed="false">
      <c r="A35" s="4" t="s">
        <v>497</v>
      </c>
      <c r="B35" s="4" t="s">
        <v>498</v>
      </c>
      <c r="C35" s="4" t="s">
        <v>2189</v>
      </c>
      <c r="D35" s="4" t="s">
        <v>2464</v>
      </c>
      <c r="E35" s="4" t="s">
        <v>79</v>
      </c>
      <c r="F35" s="4" t="s">
        <v>500</v>
      </c>
    </row>
    <row r="36" customFormat="false" ht="23.85" hidden="false" customHeight="false" outlineLevel="0" collapsed="false">
      <c r="A36" s="4" t="s">
        <v>362</v>
      </c>
      <c r="B36" s="4" t="s">
        <v>137</v>
      </c>
      <c r="C36" s="4" t="s">
        <v>2411</v>
      </c>
      <c r="D36" s="4" t="s">
        <v>2485</v>
      </c>
      <c r="E36" s="4" t="s">
        <v>79</v>
      </c>
      <c r="F36" s="4" t="s">
        <v>364</v>
      </c>
    </row>
    <row r="37" customFormat="false" ht="23.85" hidden="false" customHeight="false" outlineLevel="0" collapsed="false">
      <c r="A37" s="4" t="s">
        <v>622</v>
      </c>
      <c r="B37" s="4" t="s">
        <v>137</v>
      </c>
      <c r="C37" s="4" t="s">
        <v>2474</v>
      </c>
      <c r="D37" s="4" t="s">
        <v>2475</v>
      </c>
      <c r="E37" s="4" t="s">
        <v>79</v>
      </c>
      <c r="F37" s="4" t="s">
        <v>624</v>
      </c>
    </row>
    <row r="38" customFormat="false" ht="15" hidden="false" customHeight="false" outlineLevel="0" collapsed="false">
      <c r="A38" s="2" t="s">
        <v>651</v>
      </c>
      <c r="B38" s="2" t="s">
        <v>137</v>
      </c>
      <c r="C38" s="2" t="s">
        <v>2259</v>
      </c>
      <c r="D38" s="2" t="s">
        <v>2482</v>
      </c>
      <c r="E38" s="2" t="s">
        <v>545</v>
      </c>
      <c r="F38" s="2" t="s">
        <v>652</v>
      </c>
    </row>
    <row r="39" customFormat="false" ht="15" hidden="false" customHeight="false" outlineLevel="0" collapsed="false">
      <c r="A39" s="4" t="s">
        <v>645</v>
      </c>
      <c r="B39" s="4" t="s">
        <v>165</v>
      </c>
      <c r="C39" s="4" t="s">
        <v>2218</v>
      </c>
      <c r="D39" s="4" t="s">
        <v>2444</v>
      </c>
      <c r="E39" s="4" t="s">
        <v>79</v>
      </c>
      <c r="F39" s="4" t="s">
        <v>647</v>
      </c>
    </row>
    <row r="40" customFormat="false" ht="35.05" hidden="false" customHeight="false" outlineLevel="0" collapsed="false">
      <c r="A40" s="2" t="s">
        <v>674</v>
      </c>
      <c r="B40" s="2" t="s">
        <v>166</v>
      </c>
      <c r="C40" s="2" t="s">
        <v>2287</v>
      </c>
      <c r="D40" s="2" t="s">
        <v>2486</v>
      </c>
      <c r="E40" s="2" t="s">
        <v>545</v>
      </c>
      <c r="F40" s="2" t="s">
        <v>676</v>
      </c>
    </row>
    <row r="42" customFormat="false" ht="15" hidden="false" customHeight="false" outlineLevel="0" collapsed="false">
      <c r="A42" s="5" t="s">
        <v>2988</v>
      </c>
    </row>
    <row r="43" customFormat="false" ht="15" hidden="false" customHeight="false" outlineLevel="0" collapsed="false">
      <c r="A43" s="2" t="s">
        <v>83</v>
      </c>
      <c r="B43" s="2" t="s">
        <v>1836</v>
      </c>
      <c r="C43" s="2" t="s">
        <v>2108</v>
      </c>
      <c r="D43" s="2" t="s">
        <v>2127</v>
      </c>
      <c r="E43" s="2"/>
      <c r="F43" s="2"/>
    </row>
    <row r="44" customFormat="false" ht="15" hidden="false" customHeight="false" outlineLevel="0" collapsed="false">
      <c r="A44" s="2" t="s">
        <v>57</v>
      </c>
      <c r="B44" s="2" t="s">
        <v>1836</v>
      </c>
      <c r="C44" s="2" t="s">
        <v>2101</v>
      </c>
      <c r="D44" s="2" t="s">
        <v>2129</v>
      </c>
      <c r="E44" s="2"/>
      <c r="F44" s="2"/>
    </row>
    <row r="45" customFormat="false" ht="15" hidden="false" customHeight="false" outlineLevel="0" collapsed="false">
      <c r="A45" s="2" t="s">
        <v>77</v>
      </c>
      <c r="B45" s="2" t="s">
        <v>1833</v>
      </c>
      <c r="C45" s="2" t="s">
        <v>2101</v>
      </c>
      <c r="D45" s="2" t="s">
        <v>2133</v>
      </c>
      <c r="E45" s="2"/>
      <c r="F45" s="2"/>
    </row>
    <row r="46" customFormat="false" ht="15" hidden="false" customHeight="false" outlineLevel="0" collapsed="false">
      <c r="A46" s="2" t="s">
        <v>66</v>
      </c>
      <c r="B46" s="2" t="s">
        <v>1833</v>
      </c>
      <c r="C46" s="2" t="s">
        <v>2134</v>
      </c>
      <c r="D46" s="2" t="s">
        <v>2135</v>
      </c>
      <c r="E46" s="2"/>
      <c r="F46" s="2"/>
    </row>
    <row r="47" customFormat="false" ht="15" hidden="false" customHeight="false" outlineLevel="0" collapsed="false">
      <c r="A47" s="2" t="s">
        <v>257</v>
      </c>
      <c r="B47" s="2" t="s">
        <v>1836</v>
      </c>
      <c r="C47" s="2" t="s">
        <v>2134</v>
      </c>
      <c r="D47" s="2" t="s">
        <v>2443</v>
      </c>
      <c r="E47" s="2"/>
      <c r="F47" s="2"/>
    </row>
    <row r="48" customFormat="false" ht="15" hidden="false" customHeight="false" outlineLevel="0" collapsed="false">
      <c r="A48" s="2" t="s">
        <v>386</v>
      </c>
      <c r="B48" s="2" t="s">
        <v>1733</v>
      </c>
      <c r="C48" s="2" t="s">
        <v>2181</v>
      </c>
      <c r="D48" s="2" t="s">
        <v>2450</v>
      </c>
      <c r="E48" s="2"/>
      <c r="F48" s="2"/>
    </row>
    <row r="49" customFormat="false" ht="15" hidden="false" customHeight="false" outlineLevel="0" collapsed="false">
      <c r="A49" s="2" t="s">
        <v>550</v>
      </c>
      <c r="B49" s="2" t="s">
        <v>1908</v>
      </c>
      <c r="C49" s="2" t="s">
        <v>2341</v>
      </c>
      <c r="D49" s="2" t="s">
        <v>2459</v>
      </c>
      <c r="E49" s="2"/>
      <c r="F49" s="2"/>
    </row>
    <row r="50" customFormat="false" ht="15" hidden="false" customHeight="false" outlineLevel="0" collapsed="false">
      <c r="A50" s="2" t="s">
        <v>245</v>
      </c>
      <c r="B50" s="2" t="s">
        <v>1943</v>
      </c>
      <c r="C50" s="2" t="s">
        <v>2189</v>
      </c>
      <c r="D50" s="2" t="s">
        <v>2463</v>
      </c>
      <c r="E50" s="2"/>
      <c r="F50" s="2"/>
    </row>
    <row r="51" customFormat="false" ht="15" hidden="false" customHeight="false" outlineLevel="0" collapsed="false">
      <c r="A51" s="2" t="s">
        <v>505</v>
      </c>
      <c r="B51" s="2" t="s">
        <v>1733</v>
      </c>
      <c r="C51" s="2" t="s">
        <v>2131</v>
      </c>
      <c r="D51" s="2" t="s">
        <v>2469</v>
      </c>
      <c r="E51" s="2"/>
      <c r="F51" s="2"/>
    </row>
    <row r="52" customFormat="false" ht="15" hidden="false" customHeight="false" outlineLevel="0" collapsed="false">
      <c r="A52" s="2" t="s">
        <v>505</v>
      </c>
      <c r="B52" s="2" t="s">
        <v>1943</v>
      </c>
      <c r="C52" s="2" t="s">
        <v>2189</v>
      </c>
      <c r="D52" s="2" t="s">
        <v>2470</v>
      </c>
      <c r="E52" s="2"/>
      <c r="F52" s="2"/>
    </row>
    <row r="53" customFormat="false" ht="15" hidden="false" customHeight="false" outlineLevel="0" collapsed="false">
      <c r="A53" s="2" t="s">
        <v>1400</v>
      </c>
      <c r="B53" s="2" t="s">
        <v>1883</v>
      </c>
      <c r="C53" s="2" t="s">
        <v>2169</v>
      </c>
      <c r="D53" s="2" t="s">
        <v>2489</v>
      </c>
      <c r="E53" s="2"/>
      <c r="F53" s="2"/>
    </row>
    <row r="54" customFormat="false" ht="15" hidden="false" customHeight="false" outlineLevel="0" collapsed="false">
      <c r="A54" s="2" t="s">
        <v>1300</v>
      </c>
      <c r="B54" s="2" t="s">
        <v>1833</v>
      </c>
      <c r="C54" s="2" t="s">
        <v>2117</v>
      </c>
      <c r="D54" s="2" t="s">
        <v>2496</v>
      </c>
      <c r="E54" s="2"/>
      <c r="F54" s="2"/>
    </row>
    <row r="55" customFormat="false" ht="15" hidden="false" customHeight="false" outlineLevel="0" collapsed="false">
      <c r="A55" s="2" t="s">
        <v>741</v>
      </c>
      <c r="B55" s="2" t="s">
        <v>1833</v>
      </c>
      <c r="C55" s="2" t="s">
        <v>2144</v>
      </c>
      <c r="D55" s="2" t="s">
        <v>2501</v>
      </c>
      <c r="E55" s="2"/>
      <c r="F55" s="2"/>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30"/>
    <col collapsed="false" customWidth="true" hidden="false" outlineLevel="0" max="4" min="4" style="0" width="14"/>
    <col collapsed="false" customWidth="true" hidden="false" outlineLevel="0" max="5" min="5" style="0" width="30"/>
    <col collapsed="false" customWidth="true" hidden="false" outlineLevel="0" max="6" min="6" style="0" width="60"/>
  </cols>
  <sheetData>
    <row r="1" customFormat="false" ht="15" hidden="false" customHeight="false" outlineLevel="0" collapsed="false">
      <c r="A1" s="3" t="s">
        <v>2989</v>
      </c>
      <c r="B1" s="3" t="s">
        <v>2990</v>
      </c>
      <c r="C1" s="3" t="s">
        <v>2983</v>
      </c>
      <c r="D1" s="3" t="s">
        <v>2095</v>
      </c>
      <c r="E1" s="3" t="s">
        <v>2098</v>
      </c>
      <c r="F1" s="3" t="s">
        <v>41</v>
      </c>
    </row>
    <row r="2" customFormat="false" ht="15" hidden="false" customHeight="false" outlineLevel="0" collapsed="false">
      <c r="A2" s="2" t="s">
        <v>1251</v>
      </c>
      <c r="B2" s="2" t="n">
        <v>1</v>
      </c>
      <c r="C2" s="2" t="s">
        <v>77</v>
      </c>
      <c r="D2" s="2" t="s">
        <v>2136</v>
      </c>
      <c r="E2" s="2" t="s">
        <v>2148</v>
      </c>
      <c r="F2" s="2"/>
    </row>
    <row r="3" customFormat="false" ht="15" hidden="false" customHeight="false" outlineLevel="0" collapsed="false">
      <c r="A3" s="2" t="s">
        <v>1251</v>
      </c>
      <c r="B3" s="2" t="n">
        <v>2</v>
      </c>
      <c r="C3" s="2" t="s">
        <v>1377</v>
      </c>
      <c r="D3" s="2" t="s">
        <v>2149</v>
      </c>
      <c r="E3" s="2" t="s">
        <v>2150</v>
      </c>
      <c r="F3" s="2"/>
    </row>
    <row r="4" customFormat="false" ht="15" hidden="false" customHeight="false" outlineLevel="0" collapsed="false">
      <c r="A4" s="2" t="s">
        <v>164</v>
      </c>
      <c r="B4" s="2" t="n">
        <v>1</v>
      </c>
      <c r="C4" s="2" t="s">
        <v>192</v>
      </c>
      <c r="D4" s="2" t="s">
        <v>2136</v>
      </c>
      <c r="E4" s="2" t="s">
        <v>2166</v>
      </c>
      <c r="F4" s="2" t="s">
        <v>2221</v>
      </c>
    </row>
    <row r="5" customFormat="false" ht="15" hidden="false" customHeight="false" outlineLevel="0" collapsed="false">
      <c r="A5" s="2" t="s">
        <v>164</v>
      </c>
      <c r="B5" s="2" t="n">
        <v>2</v>
      </c>
      <c r="C5" s="2" t="s">
        <v>257</v>
      </c>
      <c r="D5" s="2" t="s">
        <v>2136</v>
      </c>
      <c r="E5" s="2" t="s">
        <v>2222</v>
      </c>
      <c r="F5" s="2"/>
    </row>
    <row r="6" customFormat="false" ht="15" hidden="false" customHeight="false" outlineLevel="0" collapsed="false">
      <c r="A6" s="2" t="s">
        <v>164</v>
      </c>
      <c r="B6" s="2" t="n">
        <v>3</v>
      </c>
      <c r="C6" s="2" t="s">
        <v>119</v>
      </c>
      <c r="D6" s="2" t="s">
        <v>2158</v>
      </c>
      <c r="E6" s="2" t="s">
        <v>2163</v>
      </c>
      <c r="F6" s="2" t="s">
        <v>2164</v>
      </c>
    </row>
    <row r="7" customFormat="false" ht="15" hidden="false" customHeight="false" outlineLevel="0" collapsed="false">
      <c r="A7" s="2" t="s">
        <v>164</v>
      </c>
      <c r="B7" s="2" t="n">
        <v>4</v>
      </c>
      <c r="C7" s="2" t="s">
        <v>1377</v>
      </c>
      <c r="D7" s="2" t="s">
        <v>2149</v>
      </c>
      <c r="E7" s="2" t="s">
        <v>2150</v>
      </c>
      <c r="F7" s="2" t="s">
        <v>2151</v>
      </c>
    </row>
    <row r="8" customFormat="false" ht="15" hidden="false" customHeight="false" outlineLevel="0" collapsed="false">
      <c r="A8" s="2" t="s">
        <v>164</v>
      </c>
      <c r="B8" s="2" t="n">
        <v>5</v>
      </c>
      <c r="C8" s="2" t="s">
        <v>645</v>
      </c>
      <c r="D8" s="2" t="s">
        <v>2136</v>
      </c>
      <c r="E8" s="2" t="s">
        <v>2223</v>
      </c>
      <c r="F8" s="2"/>
    </row>
    <row r="9" customFormat="false" ht="23.85" hidden="false" customHeight="false" outlineLevel="0" collapsed="false">
      <c r="A9" s="2" t="s">
        <v>835</v>
      </c>
      <c r="B9" s="2" t="n">
        <v>1</v>
      </c>
      <c r="C9" s="2" t="s">
        <v>57</v>
      </c>
      <c r="D9" s="2" t="s">
        <v>2136</v>
      </c>
      <c r="E9" s="2" t="s">
        <v>2152</v>
      </c>
      <c r="F9" s="2"/>
    </row>
    <row r="10" customFormat="false" ht="15" hidden="false" customHeight="false" outlineLevel="0" collapsed="false">
      <c r="A10" s="2" t="s">
        <v>835</v>
      </c>
      <c r="B10" s="2" t="n">
        <v>2</v>
      </c>
      <c r="C10" s="2" t="s">
        <v>257</v>
      </c>
      <c r="D10" s="2" t="s">
        <v>2158</v>
      </c>
      <c r="E10" s="2" t="s">
        <v>2548</v>
      </c>
      <c r="F10" s="2" t="s">
        <v>2549</v>
      </c>
    </row>
    <row r="11" customFormat="false" ht="15" hidden="false" customHeight="false" outlineLevel="0" collapsed="false">
      <c r="A11" s="2" t="s">
        <v>835</v>
      </c>
      <c r="B11" s="2" t="n">
        <v>3</v>
      </c>
      <c r="C11" s="2" t="s">
        <v>832</v>
      </c>
      <c r="D11" s="2" t="s">
        <v>2158</v>
      </c>
      <c r="E11" s="2" t="s">
        <v>2550</v>
      </c>
      <c r="F11" s="2"/>
    </row>
    <row r="12" customFormat="false" ht="15" hidden="false" customHeight="false" outlineLevel="0" collapsed="false">
      <c r="A12" s="2" t="s">
        <v>835</v>
      </c>
      <c r="B12" s="2" t="n">
        <v>4</v>
      </c>
      <c r="C12" s="2" t="s">
        <v>1629</v>
      </c>
      <c r="D12" s="2" t="s">
        <v>2136</v>
      </c>
      <c r="E12" s="2" t="s">
        <v>2337</v>
      </c>
      <c r="F12" s="2"/>
    </row>
    <row r="13" customFormat="false" ht="15" hidden="false" customHeight="false" outlineLevel="0" collapsed="false">
      <c r="A13" s="2" t="s">
        <v>913</v>
      </c>
      <c r="B13" s="2" t="n">
        <v>1</v>
      </c>
      <c r="C13" s="2" t="s">
        <v>83</v>
      </c>
      <c r="D13" s="2" t="s">
        <v>2158</v>
      </c>
      <c r="E13" s="2" t="s">
        <v>2159</v>
      </c>
      <c r="F13" s="2"/>
    </row>
    <row r="14" customFormat="false" ht="15" hidden="false" customHeight="false" outlineLevel="0" collapsed="false">
      <c r="A14" s="2" t="s">
        <v>913</v>
      </c>
      <c r="B14" s="2" t="n">
        <v>2</v>
      </c>
      <c r="C14" s="2" t="s">
        <v>1643</v>
      </c>
      <c r="D14" s="2" t="s">
        <v>2158</v>
      </c>
      <c r="E14" s="2" t="s">
        <v>2160</v>
      </c>
      <c r="F14" s="2" t="s">
        <v>2161</v>
      </c>
    </row>
    <row r="15" customFormat="false" ht="15" hidden="false" customHeight="false" outlineLevel="0" collapsed="false">
      <c r="A15" s="2" t="s">
        <v>186</v>
      </c>
      <c r="B15" s="2" t="n">
        <v>1</v>
      </c>
      <c r="C15" s="2" t="s">
        <v>192</v>
      </c>
      <c r="D15" s="2" t="s">
        <v>2136</v>
      </c>
      <c r="E15" s="2" t="s">
        <v>2166</v>
      </c>
      <c r="F15" s="2" t="s">
        <v>2224</v>
      </c>
    </row>
    <row r="16" customFormat="false" ht="15" hidden="false" customHeight="false" outlineLevel="0" collapsed="false">
      <c r="A16" s="2" t="s">
        <v>186</v>
      </c>
      <c r="B16" s="2" t="n">
        <v>2</v>
      </c>
      <c r="C16" s="2" t="s">
        <v>257</v>
      </c>
      <c r="D16" s="2" t="s">
        <v>2158</v>
      </c>
      <c r="E16" s="2" t="s">
        <v>2225</v>
      </c>
      <c r="F16" s="2"/>
    </row>
    <row r="17" customFormat="false" ht="15" hidden="false" customHeight="false" outlineLevel="0" collapsed="false">
      <c r="A17" s="2" t="s">
        <v>186</v>
      </c>
      <c r="B17" s="2" t="n">
        <v>3</v>
      </c>
      <c r="C17" s="2" t="s">
        <v>285</v>
      </c>
      <c r="D17" s="2" t="s">
        <v>2158</v>
      </c>
      <c r="E17" s="2" t="s">
        <v>2226</v>
      </c>
      <c r="F17" s="2" t="s">
        <v>2227</v>
      </c>
    </row>
    <row r="18" customFormat="false" ht="15" hidden="false" customHeight="false" outlineLevel="0" collapsed="false">
      <c r="A18" s="2" t="s">
        <v>186</v>
      </c>
      <c r="B18" s="2" t="n">
        <v>4</v>
      </c>
      <c r="C18" s="2" t="s">
        <v>1596</v>
      </c>
      <c r="D18" s="2" t="s">
        <v>2136</v>
      </c>
      <c r="E18" s="2" t="s">
        <v>2201</v>
      </c>
      <c r="F18" s="2"/>
    </row>
    <row r="19" customFormat="false" ht="15" hidden="false" customHeight="false" outlineLevel="0" collapsed="false">
      <c r="A19" s="2" t="s">
        <v>222</v>
      </c>
      <c r="B19" s="2" t="n">
        <v>1</v>
      </c>
      <c r="C19" s="2" t="s">
        <v>192</v>
      </c>
      <c r="D19" s="2" t="s">
        <v>2136</v>
      </c>
      <c r="E19" s="2" t="s">
        <v>2166</v>
      </c>
      <c r="F19" s="2"/>
    </row>
    <row r="20" customFormat="false" ht="15" hidden="false" customHeight="false" outlineLevel="0" collapsed="false">
      <c r="A20" s="2" t="s">
        <v>222</v>
      </c>
      <c r="B20" s="2" t="n">
        <v>2</v>
      </c>
      <c r="C20" s="2" t="s">
        <v>257</v>
      </c>
      <c r="D20" s="2" t="s">
        <v>2158</v>
      </c>
      <c r="E20" s="2" t="s">
        <v>2229</v>
      </c>
      <c r="F20" s="2" t="s">
        <v>2230</v>
      </c>
    </row>
    <row r="21" customFormat="false" ht="23.85" hidden="false" customHeight="false" outlineLevel="0" collapsed="false">
      <c r="A21" s="2" t="s">
        <v>222</v>
      </c>
      <c r="B21" s="2" t="n">
        <v>3</v>
      </c>
      <c r="C21" s="2" t="s">
        <v>285</v>
      </c>
      <c r="D21" s="2" t="s">
        <v>2158</v>
      </c>
      <c r="E21" s="2" t="s">
        <v>2231</v>
      </c>
      <c r="F21" s="2" t="s">
        <v>2232</v>
      </c>
    </row>
    <row r="22" customFormat="false" ht="15" hidden="false" customHeight="false" outlineLevel="0" collapsed="false">
      <c r="A22" s="2" t="s">
        <v>222</v>
      </c>
      <c r="B22" s="2" t="n">
        <v>4</v>
      </c>
      <c r="C22" s="2" t="s">
        <v>1726</v>
      </c>
      <c r="D22" s="2" t="s">
        <v>2136</v>
      </c>
      <c r="E22" s="2" t="s">
        <v>2233</v>
      </c>
      <c r="F22" s="2"/>
    </row>
    <row r="23" customFormat="false" ht="15" hidden="false" customHeight="false" outlineLevel="0" collapsed="false">
      <c r="A23" s="2" t="s">
        <v>329</v>
      </c>
      <c r="B23" s="2" t="n">
        <v>1</v>
      </c>
      <c r="C23" s="2" t="s">
        <v>285</v>
      </c>
      <c r="D23" s="2" t="s">
        <v>2158</v>
      </c>
      <c r="E23" s="2" t="s">
        <v>2234</v>
      </c>
      <c r="F23" s="2"/>
    </row>
    <row r="24" customFormat="false" ht="15" hidden="false" customHeight="false" outlineLevel="0" collapsed="false">
      <c r="A24" s="2" t="s">
        <v>329</v>
      </c>
      <c r="B24" s="2" t="n">
        <v>2</v>
      </c>
      <c r="C24" s="2" t="s">
        <v>257</v>
      </c>
      <c r="D24" s="2" t="s">
        <v>2158</v>
      </c>
      <c r="E24" s="2" t="s">
        <v>2235</v>
      </c>
      <c r="F24" s="2" t="s">
        <v>2236</v>
      </c>
    </row>
    <row r="25" customFormat="false" ht="15" hidden="false" customHeight="false" outlineLevel="0" collapsed="false">
      <c r="A25" s="2" t="s">
        <v>329</v>
      </c>
      <c r="B25" s="2" t="n">
        <v>3</v>
      </c>
      <c r="C25" s="2" t="s">
        <v>622</v>
      </c>
      <c r="D25" s="2" t="s">
        <v>2136</v>
      </c>
      <c r="E25" s="2" t="s">
        <v>2237</v>
      </c>
      <c r="F25" s="2"/>
    </row>
    <row r="26" customFormat="false" ht="15" hidden="false" customHeight="false" outlineLevel="0" collapsed="false">
      <c r="A26" s="2" t="s">
        <v>329</v>
      </c>
      <c r="B26" s="2" t="n">
        <v>4</v>
      </c>
      <c r="C26" s="2" t="s">
        <v>1596</v>
      </c>
      <c r="D26" s="2" t="s">
        <v>2158</v>
      </c>
      <c r="E26" s="2" t="s">
        <v>2201</v>
      </c>
      <c r="F26" s="2"/>
    </row>
    <row r="27" customFormat="false" ht="15" hidden="false" customHeight="false" outlineLevel="0" collapsed="false">
      <c r="A27" s="2" t="s">
        <v>329</v>
      </c>
      <c r="B27" s="2" t="n">
        <v>5</v>
      </c>
      <c r="C27" s="2" t="s">
        <v>386</v>
      </c>
      <c r="D27" s="2" t="s">
        <v>2238</v>
      </c>
      <c r="E27" s="2" t="s">
        <v>2239</v>
      </c>
      <c r="F27" s="2" t="s">
        <v>2240</v>
      </c>
    </row>
    <row r="28" customFormat="false" ht="15" hidden="false" customHeight="false" outlineLevel="0" collapsed="false">
      <c r="A28" s="2" t="s">
        <v>329</v>
      </c>
      <c r="B28" s="2" t="n">
        <v>6</v>
      </c>
      <c r="C28" s="2" t="s">
        <v>1706</v>
      </c>
      <c r="D28" s="2" t="s">
        <v>2136</v>
      </c>
      <c r="E28" s="2" t="s">
        <v>2241</v>
      </c>
      <c r="F28" s="2"/>
    </row>
    <row r="29" customFormat="false" ht="15" hidden="false" customHeight="false" outlineLevel="0" collapsed="false">
      <c r="A29" s="2" t="s">
        <v>329</v>
      </c>
      <c r="B29" s="2" t="n">
        <v>7</v>
      </c>
      <c r="C29" s="2" t="s">
        <v>1726</v>
      </c>
      <c r="D29" s="2" t="s">
        <v>2136</v>
      </c>
      <c r="E29" s="2" t="s">
        <v>2233</v>
      </c>
      <c r="F29" s="2"/>
    </row>
    <row r="30" customFormat="false" ht="15" hidden="false" customHeight="false" outlineLevel="0" collapsed="false">
      <c r="A30" s="2" t="s">
        <v>252</v>
      </c>
      <c r="B30" s="2" t="n">
        <v>1</v>
      </c>
      <c r="C30" s="2" t="s">
        <v>285</v>
      </c>
      <c r="D30" s="2" t="s">
        <v>2136</v>
      </c>
      <c r="E30" s="2" t="s">
        <v>2110</v>
      </c>
      <c r="F30" s="2"/>
    </row>
    <row r="31" customFormat="false" ht="23.85" hidden="false" customHeight="false" outlineLevel="0" collapsed="false">
      <c r="A31" s="2" t="s">
        <v>252</v>
      </c>
      <c r="B31" s="2" t="n">
        <v>2</v>
      </c>
      <c r="C31" s="2" t="s">
        <v>257</v>
      </c>
      <c r="D31" s="2" t="s">
        <v>2158</v>
      </c>
      <c r="E31" s="2" t="s">
        <v>2235</v>
      </c>
      <c r="F31" s="2" t="s">
        <v>2242</v>
      </c>
    </row>
    <row r="32" customFormat="false" ht="15" hidden="false" customHeight="false" outlineLevel="0" collapsed="false">
      <c r="A32" s="2" t="s">
        <v>252</v>
      </c>
      <c r="B32" s="2" t="n">
        <v>3</v>
      </c>
      <c r="C32" s="2" t="s">
        <v>285</v>
      </c>
      <c r="D32" s="2" t="s">
        <v>2238</v>
      </c>
      <c r="E32" s="2" t="s">
        <v>2243</v>
      </c>
      <c r="F32" s="2" t="s">
        <v>2232</v>
      </c>
    </row>
    <row r="33" customFormat="false" ht="15" hidden="false" customHeight="false" outlineLevel="0" collapsed="false">
      <c r="A33" s="2" t="s">
        <v>240</v>
      </c>
      <c r="B33" s="2" t="n">
        <v>1</v>
      </c>
      <c r="C33" s="2" t="s">
        <v>264</v>
      </c>
      <c r="D33" s="2" t="s">
        <v>2158</v>
      </c>
      <c r="E33" s="2" t="s">
        <v>2244</v>
      </c>
      <c r="F33" s="2"/>
    </row>
    <row r="34" customFormat="false" ht="15" hidden="false" customHeight="false" outlineLevel="0" collapsed="false">
      <c r="A34" s="2" t="s">
        <v>240</v>
      </c>
      <c r="B34" s="2" t="n">
        <v>2</v>
      </c>
      <c r="C34" s="2" t="s">
        <v>285</v>
      </c>
      <c r="D34" s="2" t="s">
        <v>2136</v>
      </c>
      <c r="E34" s="2" t="s">
        <v>2110</v>
      </c>
      <c r="F34" s="2"/>
    </row>
    <row r="35" customFormat="false" ht="23.85" hidden="false" customHeight="false" outlineLevel="0" collapsed="false">
      <c r="A35" s="2" t="s">
        <v>240</v>
      </c>
      <c r="B35" s="2" t="n">
        <v>3</v>
      </c>
      <c r="C35" s="2" t="s">
        <v>386</v>
      </c>
      <c r="D35" s="2" t="s">
        <v>2158</v>
      </c>
      <c r="E35" s="2" t="s">
        <v>2245</v>
      </c>
      <c r="F35" s="2" t="s">
        <v>2246</v>
      </c>
    </row>
    <row r="36" customFormat="false" ht="15" hidden="false" customHeight="false" outlineLevel="0" collapsed="false">
      <c r="A36" s="2" t="s">
        <v>240</v>
      </c>
      <c r="B36" s="2" t="n">
        <v>4</v>
      </c>
      <c r="C36" s="2" t="s">
        <v>622</v>
      </c>
      <c r="D36" s="2" t="s">
        <v>2136</v>
      </c>
      <c r="E36" s="2" t="s">
        <v>2247</v>
      </c>
      <c r="F36" s="2" t="s">
        <v>2248</v>
      </c>
    </row>
    <row r="37" customFormat="false" ht="15" hidden="false" customHeight="false" outlineLevel="0" collapsed="false">
      <c r="A37" s="2" t="s">
        <v>410</v>
      </c>
      <c r="B37" s="2" t="n">
        <v>1</v>
      </c>
      <c r="C37" s="2" t="s">
        <v>257</v>
      </c>
      <c r="D37" s="2" t="s">
        <v>2158</v>
      </c>
      <c r="E37" s="2" t="s">
        <v>2156</v>
      </c>
      <c r="F37" s="2" t="s">
        <v>2249</v>
      </c>
    </row>
    <row r="38" customFormat="false" ht="15" hidden="false" customHeight="false" outlineLevel="0" collapsed="false">
      <c r="A38" s="2" t="s">
        <v>410</v>
      </c>
      <c r="B38" s="2" t="n">
        <v>2</v>
      </c>
      <c r="C38" s="2" t="s">
        <v>386</v>
      </c>
      <c r="D38" s="2" t="s">
        <v>2238</v>
      </c>
      <c r="E38" s="2" t="s">
        <v>2250</v>
      </c>
      <c r="F38" s="2" t="s">
        <v>2251</v>
      </c>
    </row>
    <row r="39" customFormat="false" ht="15" hidden="false" customHeight="false" outlineLevel="0" collapsed="false">
      <c r="A39" s="2" t="s">
        <v>410</v>
      </c>
      <c r="B39" s="2" t="n">
        <v>3</v>
      </c>
      <c r="C39" s="2" t="s">
        <v>1191</v>
      </c>
      <c r="D39" s="2" t="s">
        <v>2238</v>
      </c>
      <c r="E39" s="2" t="s">
        <v>2144</v>
      </c>
      <c r="F39" s="2" t="s">
        <v>2252</v>
      </c>
    </row>
    <row r="40" customFormat="false" ht="15" hidden="false" customHeight="false" outlineLevel="0" collapsed="false">
      <c r="A40" s="2" t="s">
        <v>410</v>
      </c>
      <c r="B40" s="2" t="n">
        <v>4</v>
      </c>
      <c r="C40" s="2" t="s">
        <v>599</v>
      </c>
      <c r="D40" s="2" t="s">
        <v>2136</v>
      </c>
      <c r="E40" s="2" t="s">
        <v>2253</v>
      </c>
      <c r="F40" s="2"/>
    </row>
    <row r="41" customFormat="false" ht="15" hidden="false" customHeight="false" outlineLevel="0" collapsed="false">
      <c r="A41" s="2" t="s">
        <v>410</v>
      </c>
      <c r="B41" s="2" t="n">
        <v>5</v>
      </c>
      <c r="C41" s="2" t="s">
        <v>832</v>
      </c>
      <c r="D41" s="2" t="s">
        <v>2158</v>
      </c>
      <c r="E41" s="2" t="s">
        <v>2254</v>
      </c>
      <c r="F41" s="2" t="s">
        <v>2255</v>
      </c>
    </row>
    <row r="42" customFormat="false" ht="15" hidden="false" customHeight="false" outlineLevel="0" collapsed="false">
      <c r="A42" s="2" t="s">
        <v>197</v>
      </c>
      <c r="B42" s="2" t="n">
        <v>1</v>
      </c>
      <c r="C42" s="2" t="s">
        <v>203</v>
      </c>
      <c r="D42" s="2" t="s">
        <v>2136</v>
      </c>
      <c r="E42" s="2" t="s">
        <v>2262</v>
      </c>
      <c r="F42" s="2" t="s">
        <v>2263</v>
      </c>
    </row>
    <row r="43" customFormat="false" ht="15" hidden="false" customHeight="false" outlineLevel="0" collapsed="false">
      <c r="A43" s="2" t="s">
        <v>197</v>
      </c>
      <c r="B43" s="2" t="n">
        <v>2</v>
      </c>
      <c r="C43" s="2" t="s">
        <v>480</v>
      </c>
      <c r="D43" s="2" t="s">
        <v>2158</v>
      </c>
      <c r="E43" s="2" t="s">
        <v>2101</v>
      </c>
      <c r="F43" s="2" t="s">
        <v>2264</v>
      </c>
    </row>
    <row r="44" customFormat="false" ht="15" hidden="false" customHeight="false" outlineLevel="0" collapsed="false">
      <c r="A44" s="2" t="s">
        <v>197</v>
      </c>
      <c r="B44" s="2" t="n">
        <v>3</v>
      </c>
      <c r="C44" s="2" t="s">
        <v>368</v>
      </c>
      <c r="D44" s="2" t="s">
        <v>2136</v>
      </c>
      <c r="E44" s="2" t="s">
        <v>2265</v>
      </c>
      <c r="F44" s="2"/>
    </row>
    <row r="45" customFormat="false" ht="15" hidden="false" customHeight="false" outlineLevel="0" collapsed="false">
      <c r="A45" s="2" t="s">
        <v>197</v>
      </c>
      <c r="B45" s="2" t="n">
        <v>4</v>
      </c>
      <c r="C45" s="2" t="s">
        <v>543</v>
      </c>
      <c r="D45" s="2" t="s">
        <v>2158</v>
      </c>
      <c r="E45" s="2" t="s">
        <v>2266</v>
      </c>
      <c r="F45" s="2" t="s">
        <v>2267</v>
      </c>
    </row>
    <row r="46" customFormat="false" ht="15" hidden="false" customHeight="false" outlineLevel="0" collapsed="false">
      <c r="A46" s="2" t="s">
        <v>197</v>
      </c>
      <c r="B46" s="2" t="n">
        <v>5</v>
      </c>
      <c r="C46" s="2" t="s">
        <v>1655</v>
      </c>
      <c r="D46" s="2" t="s">
        <v>2136</v>
      </c>
      <c r="E46" s="2" t="s">
        <v>2268</v>
      </c>
      <c r="F46" s="2"/>
    </row>
    <row r="47" customFormat="false" ht="15" hidden="false" customHeight="false" outlineLevel="0" collapsed="false">
      <c r="A47" s="2" t="s">
        <v>340</v>
      </c>
      <c r="B47" s="2" t="n">
        <v>1</v>
      </c>
      <c r="C47" s="2" t="s">
        <v>203</v>
      </c>
      <c r="D47" s="2" t="s">
        <v>2158</v>
      </c>
      <c r="E47" s="2" t="s">
        <v>2270</v>
      </c>
      <c r="F47" s="2" t="s">
        <v>2271</v>
      </c>
    </row>
    <row r="48" customFormat="false" ht="15" hidden="false" customHeight="false" outlineLevel="0" collapsed="false">
      <c r="A48" s="2" t="s">
        <v>340</v>
      </c>
      <c r="B48" s="2" t="n">
        <v>2</v>
      </c>
      <c r="C48" s="2" t="s">
        <v>346</v>
      </c>
      <c r="D48" s="2" t="s">
        <v>2238</v>
      </c>
      <c r="E48" s="2" t="s">
        <v>2275</v>
      </c>
      <c r="F48" s="2"/>
    </row>
    <row r="49" customFormat="false" ht="15" hidden="false" customHeight="false" outlineLevel="0" collapsed="false">
      <c r="A49" s="2" t="s">
        <v>340</v>
      </c>
      <c r="B49" s="2" t="n">
        <v>3</v>
      </c>
      <c r="C49" s="2" t="s">
        <v>1674</v>
      </c>
      <c r="D49" s="2" t="s">
        <v>2136</v>
      </c>
      <c r="E49" s="2" t="s">
        <v>2276</v>
      </c>
      <c r="F49" s="2"/>
    </row>
    <row r="50" customFormat="false" ht="15" hidden="false" customHeight="false" outlineLevel="0" collapsed="false">
      <c r="A50" s="2" t="s">
        <v>340</v>
      </c>
      <c r="B50" s="2" t="n">
        <v>4</v>
      </c>
      <c r="C50" s="2" t="s">
        <v>1701</v>
      </c>
      <c r="D50" s="2" t="s">
        <v>2136</v>
      </c>
      <c r="E50" s="2" t="s">
        <v>2277</v>
      </c>
      <c r="F50" s="2"/>
    </row>
    <row r="51" customFormat="false" ht="15" hidden="false" customHeight="false" outlineLevel="0" collapsed="false">
      <c r="A51" s="2" t="s">
        <v>340</v>
      </c>
      <c r="B51" s="2" t="n">
        <v>5</v>
      </c>
      <c r="C51" s="2" t="s">
        <v>873</v>
      </c>
      <c r="D51" s="2" t="s">
        <v>2158</v>
      </c>
      <c r="E51" s="2" t="s">
        <v>2273</v>
      </c>
      <c r="F51" s="2" t="s">
        <v>2274</v>
      </c>
    </row>
    <row r="52" customFormat="false" ht="15" hidden="false" customHeight="false" outlineLevel="0" collapsed="false">
      <c r="A52" s="2" t="s">
        <v>351</v>
      </c>
      <c r="B52" s="2" t="n">
        <v>1</v>
      </c>
      <c r="C52" s="2" t="s">
        <v>873</v>
      </c>
      <c r="D52" s="2" t="s">
        <v>2136</v>
      </c>
      <c r="E52" s="2" t="s">
        <v>2278</v>
      </c>
      <c r="F52" s="2"/>
    </row>
    <row r="53" customFormat="false" ht="15" hidden="false" customHeight="false" outlineLevel="0" collapsed="false">
      <c r="A53" s="2" t="s">
        <v>351</v>
      </c>
      <c r="B53" s="2" t="n">
        <v>2</v>
      </c>
      <c r="C53" s="2" t="s">
        <v>203</v>
      </c>
      <c r="D53" s="2" t="s">
        <v>2238</v>
      </c>
      <c r="E53" s="2" t="s">
        <v>2279</v>
      </c>
      <c r="F53" s="2" t="s">
        <v>2280</v>
      </c>
    </row>
    <row r="54" customFormat="false" ht="15" hidden="false" customHeight="false" outlineLevel="0" collapsed="false">
      <c r="A54" s="2" t="s">
        <v>351</v>
      </c>
      <c r="B54" s="2" t="n">
        <v>3</v>
      </c>
      <c r="C54" s="2" t="s">
        <v>1674</v>
      </c>
      <c r="D54" s="2" t="s">
        <v>2158</v>
      </c>
      <c r="E54" s="2" t="s">
        <v>2281</v>
      </c>
      <c r="F54" s="2"/>
    </row>
    <row r="55" customFormat="false" ht="15" hidden="false" customHeight="false" outlineLevel="0" collapsed="false">
      <c r="A55" s="2" t="s">
        <v>399</v>
      </c>
      <c r="B55" s="2" t="n">
        <v>1</v>
      </c>
      <c r="C55" s="2" t="s">
        <v>735</v>
      </c>
      <c r="D55" s="2" t="s">
        <v>2158</v>
      </c>
      <c r="E55" s="2" t="s">
        <v>2282</v>
      </c>
      <c r="F55" s="2" t="s">
        <v>2283</v>
      </c>
    </row>
    <row r="56" customFormat="false" ht="15" hidden="false" customHeight="false" outlineLevel="0" collapsed="false">
      <c r="A56" s="2" t="s">
        <v>399</v>
      </c>
      <c r="B56" s="2" t="n">
        <v>2</v>
      </c>
      <c r="C56" s="2" t="s">
        <v>203</v>
      </c>
      <c r="D56" s="2" t="s">
        <v>2238</v>
      </c>
      <c r="E56" s="2" t="s">
        <v>2284</v>
      </c>
      <c r="F56" s="2" t="s">
        <v>2285</v>
      </c>
    </row>
    <row r="57" customFormat="false" ht="15" hidden="false" customHeight="false" outlineLevel="0" collapsed="false">
      <c r="A57" s="2" t="s">
        <v>399</v>
      </c>
      <c r="B57" s="2" t="n">
        <v>3</v>
      </c>
      <c r="C57" s="2" t="s">
        <v>656</v>
      </c>
      <c r="D57" s="2" t="s">
        <v>2136</v>
      </c>
      <c r="E57" s="2" t="s">
        <v>2286</v>
      </c>
      <c r="F57" s="2"/>
    </row>
    <row r="58" customFormat="false" ht="15" hidden="false" customHeight="false" outlineLevel="0" collapsed="false">
      <c r="A58" s="2" t="s">
        <v>399</v>
      </c>
      <c r="B58" s="2" t="n">
        <v>4</v>
      </c>
      <c r="C58" s="2" t="s">
        <v>550</v>
      </c>
      <c r="D58" s="2" t="s">
        <v>2158</v>
      </c>
      <c r="E58" s="2" t="s">
        <v>2277</v>
      </c>
      <c r="F58" s="2" t="s">
        <v>2288</v>
      </c>
    </row>
    <row r="59" customFormat="false" ht="23.85" hidden="false" customHeight="false" outlineLevel="0" collapsed="false">
      <c r="A59" s="2" t="s">
        <v>444</v>
      </c>
      <c r="B59" s="2" t="n">
        <v>1</v>
      </c>
      <c r="C59" s="2" t="s">
        <v>203</v>
      </c>
      <c r="D59" s="2" t="s">
        <v>2158</v>
      </c>
      <c r="E59" s="2" t="s">
        <v>2298</v>
      </c>
      <c r="F59" s="2"/>
    </row>
    <row r="60" customFormat="false" ht="15" hidden="false" customHeight="false" outlineLevel="0" collapsed="false">
      <c r="A60" s="2" t="s">
        <v>444</v>
      </c>
      <c r="B60" s="2" t="n">
        <v>2</v>
      </c>
      <c r="C60" s="2" t="s">
        <v>1711</v>
      </c>
      <c r="D60" s="2" t="s">
        <v>2136</v>
      </c>
      <c r="E60" s="2" t="s">
        <v>2241</v>
      </c>
      <c r="F60" s="2"/>
    </row>
    <row r="61" customFormat="false" ht="15" hidden="false" customHeight="false" outlineLevel="0" collapsed="false">
      <c r="A61" s="2" t="s">
        <v>357</v>
      </c>
      <c r="B61" s="2" t="n">
        <v>1</v>
      </c>
      <c r="C61" s="2" t="s">
        <v>296</v>
      </c>
      <c r="D61" s="2" t="s">
        <v>2136</v>
      </c>
      <c r="E61" s="2" t="s">
        <v>2134</v>
      </c>
      <c r="F61" s="2" t="s">
        <v>2299</v>
      </c>
    </row>
    <row r="62" customFormat="false" ht="15" hidden="false" customHeight="false" outlineLevel="0" collapsed="false">
      <c r="A62" s="2" t="s">
        <v>357</v>
      </c>
      <c r="B62" s="2" t="n">
        <v>2</v>
      </c>
      <c r="C62" s="2" t="s">
        <v>393</v>
      </c>
      <c r="D62" s="2" t="s">
        <v>2136</v>
      </c>
      <c r="E62" s="2" t="s">
        <v>2300</v>
      </c>
      <c r="F62" s="2"/>
    </row>
    <row r="63" customFormat="false" ht="15" hidden="false" customHeight="false" outlineLevel="0" collapsed="false">
      <c r="A63" s="2" t="s">
        <v>324</v>
      </c>
      <c r="B63" s="2" t="n">
        <v>1</v>
      </c>
      <c r="C63" s="2" t="s">
        <v>296</v>
      </c>
      <c r="D63" s="2" t="s">
        <v>2136</v>
      </c>
      <c r="E63" s="2" t="s">
        <v>2305</v>
      </c>
      <c r="F63" s="2" t="s">
        <v>2306</v>
      </c>
    </row>
    <row r="64" customFormat="false" ht="15" hidden="false" customHeight="false" outlineLevel="0" collapsed="false">
      <c r="A64" s="2" t="s">
        <v>324</v>
      </c>
      <c r="B64" s="2" t="n">
        <v>2</v>
      </c>
      <c r="C64" s="2" t="s">
        <v>393</v>
      </c>
      <c r="D64" s="2" t="s">
        <v>2136</v>
      </c>
      <c r="E64" s="2" t="s">
        <v>2300</v>
      </c>
      <c r="F64" s="2" t="s">
        <v>2307</v>
      </c>
    </row>
    <row r="65" customFormat="false" ht="15" hidden="false" customHeight="false" outlineLevel="0" collapsed="false">
      <c r="A65" s="2" t="s">
        <v>302</v>
      </c>
      <c r="B65" s="2" t="n">
        <v>1</v>
      </c>
      <c r="C65" s="2" t="s">
        <v>296</v>
      </c>
      <c r="D65" s="2" t="s">
        <v>2136</v>
      </c>
      <c r="E65" s="2" t="s">
        <v>2305</v>
      </c>
      <c r="F65" s="2"/>
    </row>
    <row r="66" customFormat="false" ht="15" hidden="false" customHeight="false" outlineLevel="0" collapsed="false">
      <c r="A66" s="2" t="s">
        <v>302</v>
      </c>
      <c r="B66" s="2" t="n">
        <v>2</v>
      </c>
      <c r="C66" s="2" t="s">
        <v>393</v>
      </c>
      <c r="D66" s="2" t="s">
        <v>2158</v>
      </c>
      <c r="E66" s="2" t="s">
        <v>2309</v>
      </c>
      <c r="F66" s="2"/>
    </row>
    <row r="67" customFormat="false" ht="15" hidden="false" customHeight="false" outlineLevel="0" collapsed="false">
      <c r="A67" s="2" t="s">
        <v>302</v>
      </c>
      <c r="B67" s="2" t="n">
        <v>3</v>
      </c>
      <c r="C67" s="2" t="s">
        <v>296</v>
      </c>
      <c r="D67" s="2" t="s">
        <v>2238</v>
      </c>
      <c r="E67" s="2" t="s">
        <v>2203</v>
      </c>
      <c r="F67" s="2" t="s">
        <v>2310</v>
      </c>
    </row>
    <row r="68" customFormat="false" ht="15" hidden="false" customHeight="false" outlineLevel="0" collapsed="false">
      <c r="A68" s="2" t="s">
        <v>275</v>
      </c>
      <c r="B68" s="2" t="n">
        <v>1</v>
      </c>
      <c r="C68" s="2" t="s">
        <v>264</v>
      </c>
      <c r="D68" s="2" t="s">
        <v>2136</v>
      </c>
      <c r="E68" s="2" t="s">
        <v>2110</v>
      </c>
      <c r="F68" s="2" t="s">
        <v>2311</v>
      </c>
    </row>
    <row r="69" customFormat="false" ht="15" hidden="false" customHeight="false" outlineLevel="0" collapsed="false">
      <c r="A69" s="2" t="s">
        <v>275</v>
      </c>
      <c r="B69" s="2" t="n">
        <v>2</v>
      </c>
      <c r="C69" s="2" t="s">
        <v>386</v>
      </c>
      <c r="D69" s="2" t="s">
        <v>2136</v>
      </c>
      <c r="E69" s="2" t="s">
        <v>2312</v>
      </c>
      <c r="F69" s="2"/>
    </row>
    <row r="70" customFormat="false" ht="15" hidden="false" customHeight="false" outlineLevel="0" collapsed="false">
      <c r="A70" s="2" t="s">
        <v>291</v>
      </c>
      <c r="B70" s="2" t="n">
        <v>1</v>
      </c>
      <c r="C70" s="2" t="s">
        <v>264</v>
      </c>
      <c r="D70" s="2" t="s">
        <v>2136</v>
      </c>
      <c r="E70" s="2" t="s">
        <v>2110</v>
      </c>
      <c r="F70" s="2"/>
    </row>
    <row r="71" customFormat="false" ht="15" hidden="false" customHeight="false" outlineLevel="0" collapsed="false">
      <c r="A71" s="2" t="s">
        <v>291</v>
      </c>
      <c r="B71" s="2" t="n">
        <v>2</v>
      </c>
      <c r="C71" s="2" t="s">
        <v>386</v>
      </c>
      <c r="D71" s="2" t="s">
        <v>2136</v>
      </c>
      <c r="E71" s="2" t="s">
        <v>2312</v>
      </c>
      <c r="F71" s="2"/>
    </row>
    <row r="72" customFormat="false" ht="15" hidden="false" customHeight="false" outlineLevel="0" collapsed="false">
      <c r="A72" s="2" t="s">
        <v>291</v>
      </c>
      <c r="B72" s="2" t="n">
        <v>3</v>
      </c>
      <c r="C72" s="2" t="s">
        <v>610</v>
      </c>
      <c r="D72" s="2" t="s">
        <v>2136</v>
      </c>
      <c r="E72" s="2" t="s">
        <v>2189</v>
      </c>
      <c r="F72" s="2"/>
    </row>
    <row r="73" customFormat="false" ht="15" hidden="false" customHeight="false" outlineLevel="0" collapsed="false">
      <c r="A73" s="2" t="s">
        <v>426</v>
      </c>
      <c r="B73" s="2" t="n">
        <v>1</v>
      </c>
      <c r="C73" s="2" t="s">
        <v>269</v>
      </c>
      <c r="D73" s="2" t="s">
        <v>2158</v>
      </c>
      <c r="E73" s="2" t="s">
        <v>2214</v>
      </c>
      <c r="F73" s="2" t="s">
        <v>2317</v>
      </c>
    </row>
    <row r="74" customFormat="false" ht="15" hidden="false" customHeight="false" outlineLevel="0" collapsed="false">
      <c r="A74" s="2" t="s">
        <v>426</v>
      </c>
      <c r="B74" s="2" t="n">
        <v>2</v>
      </c>
      <c r="C74" s="2" t="s">
        <v>393</v>
      </c>
      <c r="D74" s="2" t="s">
        <v>2158</v>
      </c>
      <c r="E74" s="2" t="s">
        <v>2318</v>
      </c>
      <c r="F74" s="2" t="s">
        <v>2319</v>
      </c>
    </row>
    <row r="75" customFormat="false" ht="15" hidden="false" customHeight="false" outlineLevel="0" collapsed="false">
      <c r="A75" s="2" t="s">
        <v>426</v>
      </c>
      <c r="B75" s="2" t="n">
        <v>3</v>
      </c>
      <c r="C75" s="2" t="s">
        <v>386</v>
      </c>
      <c r="D75" s="2" t="s">
        <v>2158</v>
      </c>
      <c r="E75" s="2" t="s">
        <v>2320</v>
      </c>
      <c r="F75" s="2" t="s">
        <v>2321</v>
      </c>
    </row>
    <row r="76" customFormat="false" ht="15" hidden="false" customHeight="false" outlineLevel="0" collapsed="false">
      <c r="A76" s="2" t="s">
        <v>382</v>
      </c>
      <c r="B76" s="2" t="n">
        <v>1</v>
      </c>
      <c r="C76" s="2" t="s">
        <v>386</v>
      </c>
      <c r="D76" s="2" t="s">
        <v>2158</v>
      </c>
      <c r="E76" s="2" t="s">
        <v>2322</v>
      </c>
      <c r="F76" s="2" t="s">
        <v>2323</v>
      </c>
    </row>
    <row r="77" customFormat="false" ht="15" hidden="false" customHeight="false" outlineLevel="0" collapsed="false">
      <c r="A77" s="2" t="s">
        <v>382</v>
      </c>
      <c r="B77" s="2" t="n">
        <v>2</v>
      </c>
      <c r="C77" s="2" t="s">
        <v>1655</v>
      </c>
      <c r="D77" s="2" t="s">
        <v>2158</v>
      </c>
      <c r="E77" s="2" t="s">
        <v>2268</v>
      </c>
      <c r="F77" s="2"/>
    </row>
    <row r="78" customFormat="false" ht="15" hidden="false" customHeight="false" outlineLevel="0" collapsed="false">
      <c r="A78" s="2" t="s">
        <v>280</v>
      </c>
      <c r="B78" s="2" t="n">
        <v>1</v>
      </c>
      <c r="C78" s="2" t="s">
        <v>245</v>
      </c>
      <c r="D78" s="2" t="s">
        <v>2136</v>
      </c>
      <c r="E78" s="2" t="s">
        <v>2324</v>
      </c>
      <c r="F78" s="2" t="s">
        <v>2325</v>
      </c>
    </row>
    <row r="79" customFormat="false" ht="15" hidden="false" customHeight="false" outlineLevel="0" collapsed="false">
      <c r="A79" s="2" t="s">
        <v>280</v>
      </c>
      <c r="B79" s="2" t="n">
        <v>2</v>
      </c>
      <c r="C79" s="2" t="s">
        <v>605</v>
      </c>
      <c r="D79" s="2" t="s">
        <v>2136</v>
      </c>
      <c r="E79" s="2" t="s">
        <v>2326</v>
      </c>
      <c r="F79" s="2"/>
    </row>
    <row r="80" customFormat="false" ht="15" hidden="false" customHeight="false" outlineLevel="0" collapsed="false">
      <c r="A80" s="2" t="s">
        <v>593</v>
      </c>
      <c r="B80" s="2" t="n">
        <v>1</v>
      </c>
      <c r="C80" s="2" t="s">
        <v>497</v>
      </c>
      <c r="D80" s="2" t="s">
        <v>2158</v>
      </c>
      <c r="E80" s="2" t="s">
        <v>2250</v>
      </c>
      <c r="F80" s="2" t="s">
        <v>2329</v>
      </c>
    </row>
    <row r="81" customFormat="false" ht="15" hidden="false" customHeight="false" outlineLevel="0" collapsed="false">
      <c r="A81" s="2" t="s">
        <v>593</v>
      </c>
      <c r="B81" s="2" t="n">
        <v>2</v>
      </c>
      <c r="C81" s="2" t="s">
        <v>245</v>
      </c>
      <c r="D81" s="2" t="s">
        <v>2238</v>
      </c>
      <c r="E81" s="2" t="s">
        <v>2331</v>
      </c>
      <c r="F81" s="2" t="s">
        <v>2332</v>
      </c>
    </row>
    <row r="82" customFormat="false" ht="15" hidden="false" customHeight="false" outlineLevel="0" collapsed="false">
      <c r="A82" s="2" t="s">
        <v>593</v>
      </c>
      <c r="B82" s="2" t="n">
        <v>3</v>
      </c>
      <c r="C82" s="2" t="s">
        <v>1300</v>
      </c>
      <c r="D82" s="2" t="s">
        <v>2238</v>
      </c>
      <c r="E82" s="2" t="s">
        <v>2144</v>
      </c>
      <c r="F82" s="2" t="s">
        <v>2330</v>
      </c>
    </row>
    <row r="83" customFormat="false" ht="15" hidden="false" customHeight="false" outlineLevel="0" collapsed="false">
      <c r="A83" s="2" t="s">
        <v>435</v>
      </c>
      <c r="B83" s="2" t="n">
        <v>1</v>
      </c>
      <c r="C83" s="2" t="s">
        <v>257</v>
      </c>
      <c r="D83" s="2" t="s">
        <v>2158</v>
      </c>
      <c r="E83" s="2" t="s">
        <v>2191</v>
      </c>
      <c r="F83" s="2" t="s">
        <v>2333</v>
      </c>
    </row>
    <row r="84" customFormat="false" ht="15" hidden="false" customHeight="false" outlineLevel="0" collapsed="false">
      <c r="A84" s="2" t="s">
        <v>435</v>
      </c>
      <c r="B84" s="2" t="n">
        <v>2</v>
      </c>
      <c r="C84" s="2" t="s">
        <v>574</v>
      </c>
      <c r="D84" s="2" t="s">
        <v>2238</v>
      </c>
      <c r="E84" s="2" t="s">
        <v>2334</v>
      </c>
      <c r="F84" s="2" t="s">
        <v>2335</v>
      </c>
    </row>
    <row r="85" customFormat="false" ht="15" hidden="false" customHeight="false" outlineLevel="0" collapsed="false">
      <c r="A85" s="2" t="s">
        <v>435</v>
      </c>
      <c r="B85" s="2" t="n">
        <v>3</v>
      </c>
      <c r="C85" s="2" t="s">
        <v>1629</v>
      </c>
      <c r="D85" s="2" t="s">
        <v>2158</v>
      </c>
      <c r="E85" s="2" t="s">
        <v>2195</v>
      </c>
      <c r="F85" s="2" t="s">
        <v>2336</v>
      </c>
    </row>
    <row r="86" customFormat="false" ht="15" hidden="false" customHeight="false" outlineLevel="0" collapsed="false">
      <c r="A86" s="2" t="s">
        <v>431</v>
      </c>
      <c r="B86" s="2" t="n">
        <v>1</v>
      </c>
      <c r="C86" s="2" t="s">
        <v>257</v>
      </c>
      <c r="D86" s="2" t="s">
        <v>2158</v>
      </c>
      <c r="E86" s="2" t="s">
        <v>2191</v>
      </c>
      <c r="F86" s="2" t="s">
        <v>2333</v>
      </c>
    </row>
    <row r="87" customFormat="false" ht="15" hidden="false" customHeight="false" outlineLevel="0" collapsed="false">
      <c r="A87" s="2" t="s">
        <v>431</v>
      </c>
      <c r="B87" s="2" t="n">
        <v>2</v>
      </c>
      <c r="C87" s="2" t="s">
        <v>1629</v>
      </c>
      <c r="D87" s="2" t="s">
        <v>2158</v>
      </c>
      <c r="E87" s="2" t="s">
        <v>2337</v>
      </c>
      <c r="F87" s="2"/>
    </row>
    <row r="88" customFormat="false" ht="15" hidden="false" customHeight="false" outlineLevel="0" collapsed="false">
      <c r="A88" s="2" t="s">
        <v>667</v>
      </c>
      <c r="B88" s="2" t="n">
        <v>1</v>
      </c>
      <c r="C88" s="2" t="s">
        <v>543</v>
      </c>
      <c r="D88" s="2" t="s">
        <v>2158</v>
      </c>
      <c r="E88" s="2" t="s">
        <v>2338</v>
      </c>
      <c r="F88" s="2"/>
    </row>
    <row r="89" customFormat="false" ht="15" hidden="false" customHeight="false" outlineLevel="0" collapsed="false">
      <c r="A89" s="2" t="s">
        <v>667</v>
      </c>
      <c r="B89" s="2" t="n">
        <v>2</v>
      </c>
      <c r="C89" s="2" t="s">
        <v>645</v>
      </c>
      <c r="D89" s="2" t="s">
        <v>2158</v>
      </c>
      <c r="E89" s="2" t="s">
        <v>2339</v>
      </c>
      <c r="F89" s="2"/>
    </row>
    <row r="90" customFormat="false" ht="15" hidden="false" customHeight="false" outlineLevel="0" collapsed="false">
      <c r="A90" s="2" t="s">
        <v>667</v>
      </c>
      <c r="B90" s="2" t="n">
        <v>3</v>
      </c>
      <c r="C90" s="2" t="s">
        <v>257</v>
      </c>
      <c r="D90" s="2" t="s">
        <v>2158</v>
      </c>
      <c r="E90" s="2" t="s">
        <v>2339</v>
      </c>
      <c r="F90" s="2" t="s">
        <v>2340</v>
      </c>
    </row>
    <row r="91" customFormat="false" ht="15" hidden="false" customHeight="false" outlineLevel="0" collapsed="false">
      <c r="A91" s="2" t="s">
        <v>667</v>
      </c>
      <c r="B91" s="2" t="n">
        <v>4</v>
      </c>
      <c r="C91" s="2" t="s">
        <v>269</v>
      </c>
      <c r="D91" s="2" t="s">
        <v>2158</v>
      </c>
      <c r="E91" s="2" t="s">
        <v>2341</v>
      </c>
      <c r="F91" s="2"/>
    </row>
    <row r="92" customFormat="false" ht="15" hidden="false" customHeight="false" outlineLevel="0" collapsed="false">
      <c r="A92" s="2" t="s">
        <v>440</v>
      </c>
      <c r="B92" s="2" t="n">
        <v>1</v>
      </c>
      <c r="C92" s="2" t="s">
        <v>645</v>
      </c>
      <c r="D92" s="2" t="s">
        <v>2158</v>
      </c>
      <c r="E92" s="2" t="s">
        <v>2339</v>
      </c>
      <c r="F92" s="2"/>
    </row>
    <row r="93" customFormat="false" ht="15" hidden="false" customHeight="false" outlineLevel="0" collapsed="false">
      <c r="A93" s="2" t="s">
        <v>440</v>
      </c>
      <c r="B93" s="2" t="n">
        <v>2</v>
      </c>
      <c r="C93" s="2" t="s">
        <v>257</v>
      </c>
      <c r="D93" s="2" t="s">
        <v>2158</v>
      </c>
      <c r="E93" s="2" t="s">
        <v>2339</v>
      </c>
      <c r="F93" s="2"/>
    </row>
    <row r="94" customFormat="false" ht="15" hidden="false" customHeight="false" outlineLevel="0" collapsed="false">
      <c r="A94" s="2" t="s">
        <v>440</v>
      </c>
      <c r="B94" s="2" t="n">
        <v>3</v>
      </c>
      <c r="C94" s="2" t="s">
        <v>1629</v>
      </c>
      <c r="D94" s="2" t="s">
        <v>2158</v>
      </c>
      <c r="E94" s="2" t="s">
        <v>2184</v>
      </c>
      <c r="F94" s="2"/>
    </row>
    <row r="95" customFormat="false" ht="15" hidden="false" customHeight="false" outlineLevel="0" collapsed="false">
      <c r="A95" s="2" t="s">
        <v>144</v>
      </c>
      <c r="B95" s="2" t="n">
        <v>1</v>
      </c>
      <c r="C95" s="2" t="s">
        <v>126</v>
      </c>
      <c r="D95" s="2" t="s">
        <v>2136</v>
      </c>
      <c r="E95" s="2" t="s">
        <v>2342</v>
      </c>
      <c r="F95" s="2"/>
    </row>
    <row r="96" customFormat="false" ht="15" hidden="false" customHeight="false" outlineLevel="0" collapsed="false">
      <c r="A96" s="2" t="s">
        <v>144</v>
      </c>
      <c r="B96" s="2" t="n">
        <v>2</v>
      </c>
      <c r="C96" s="2" t="s">
        <v>228</v>
      </c>
      <c r="D96" s="2" t="s">
        <v>2136</v>
      </c>
      <c r="E96" s="2" t="s">
        <v>2261</v>
      </c>
      <c r="F96" s="2"/>
    </row>
    <row r="97" customFormat="false" ht="15" hidden="false" customHeight="false" outlineLevel="0" collapsed="false">
      <c r="A97" s="2" t="s">
        <v>134</v>
      </c>
      <c r="B97" s="2" t="n">
        <v>1</v>
      </c>
      <c r="C97" s="2" t="s">
        <v>126</v>
      </c>
      <c r="D97" s="2" t="s">
        <v>2136</v>
      </c>
      <c r="E97" s="2" t="s">
        <v>2342</v>
      </c>
      <c r="F97" s="2"/>
    </row>
    <row r="98" customFormat="false" ht="15" hidden="false" customHeight="false" outlineLevel="0" collapsed="false">
      <c r="A98" s="2" t="s">
        <v>134</v>
      </c>
      <c r="B98" s="2" t="n">
        <v>2</v>
      </c>
      <c r="C98" s="2" t="s">
        <v>228</v>
      </c>
      <c r="D98" s="2" t="s">
        <v>2136</v>
      </c>
      <c r="E98" s="2" t="s">
        <v>2343</v>
      </c>
      <c r="F98" s="2"/>
    </row>
    <row r="99" customFormat="false" ht="15" hidden="false" customHeight="false" outlineLevel="0" collapsed="false">
      <c r="A99" s="2" t="s">
        <v>179</v>
      </c>
      <c r="B99" s="2" t="n">
        <v>1</v>
      </c>
      <c r="C99" s="2" t="s">
        <v>215</v>
      </c>
      <c r="D99" s="2" t="s">
        <v>2158</v>
      </c>
      <c r="E99" s="2" t="s">
        <v>2348</v>
      </c>
      <c r="F99" s="2"/>
    </row>
    <row r="100" customFormat="false" ht="15" hidden="false" customHeight="false" outlineLevel="0" collapsed="false">
      <c r="A100" s="2" t="s">
        <v>179</v>
      </c>
      <c r="B100" s="2" t="n">
        <v>2</v>
      </c>
      <c r="C100" s="2" t="s">
        <v>1596</v>
      </c>
      <c r="D100" s="2" t="s">
        <v>2158</v>
      </c>
      <c r="E100" s="2" t="s">
        <v>2201</v>
      </c>
      <c r="F100" s="2"/>
    </row>
    <row r="101" customFormat="false" ht="15" hidden="false" customHeight="false" outlineLevel="0" collapsed="false">
      <c r="A101" s="2" t="s">
        <v>538</v>
      </c>
      <c r="B101" s="2" t="n">
        <v>1</v>
      </c>
      <c r="C101" s="2" t="s">
        <v>368</v>
      </c>
      <c r="D101" s="2" t="s">
        <v>2136</v>
      </c>
      <c r="E101" s="2" t="s">
        <v>2134</v>
      </c>
      <c r="F101" s="2" t="s">
        <v>2349</v>
      </c>
    </row>
    <row r="102" customFormat="false" ht="15" hidden="false" customHeight="false" outlineLevel="0" collapsed="false">
      <c r="A102" s="2" t="s">
        <v>538</v>
      </c>
      <c r="B102" s="2" t="n">
        <v>2</v>
      </c>
      <c r="C102" s="2" t="s">
        <v>543</v>
      </c>
      <c r="D102" s="2" t="s">
        <v>2136</v>
      </c>
      <c r="E102" s="2" t="s">
        <v>2312</v>
      </c>
      <c r="F102" s="2"/>
    </row>
    <row r="103" customFormat="false" ht="15" hidden="false" customHeight="false" outlineLevel="0" collapsed="false">
      <c r="A103" s="2" t="s">
        <v>1716</v>
      </c>
      <c r="B103" s="2" t="n">
        <v>1</v>
      </c>
      <c r="C103" s="2" t="s">
        <v>1706</v>
      </c>
      <c r="D103" s="2" t="s">
        <v>2136</v>
      </c>
      <c r="E103" s="2" t="s">
        <v>2241</v>
      </c>
      <c r="F103" s="2"/>
    </row>
    <row r="104" customFormat="false" ht="15" hidden="false" customHeight="false" outlineLevel="0" collapsed="false">
      <c r="A104" s="2" t="s">
        <v>1716</v>
      </c>
      <c r="B104" s="2" t="n">
        <v>2</v>
      </c>
      <c r="C104" s="2" t="s">
        <v>1720</v>
      </c>
      <c r="D104" s="2" t="s">
        <v>2136</v>
      </c>
      <c r="E104" s="2" t="s">
        <v>2281</v>
      </c>
      <c r="F104" s="2"/>
    </row>
    <row r="105" customFormat="false" ht="15" hidden="false" customHeight="false" outlineLevel="0" collapsed="false">
      <c r="A105" s="2" t="s">
        <v>1716</v>
      </c>
      <c r="B105" s="2" t="n">
        <v>3</v>
      </c>
      <c r="C105" s="2" t="s">
        <v>393</v>
      </c>
      <c r="D105" s="2" t="s">
        <v>2158</v>
      </c>
      <c r="E105" s="2" t="s">
        <v>2233</v>
      </c>
      <c r="F105" s="2"/>
    </row>
    <row r="106" customFormat="false" ht="15" hidden="false" customHeight="false" outlineLevel="0" collapsed="false">
      <c r="A106" s="2" t="s">
        <v>512</v>
      </c>
      <c r="B106" s="2" t="n">
        <v>1</v>
      </c>
      <c r="C106" s="2" t="s">
        <v>497</v>
      </c>
      <c r="D106" s="2" t="s">
        <v>2136</v>
      </c>
      <c r="E106" s="2" t="s">
        <v>2351</v>
      </c>
      <c r="F106" s="2"/>
    </row>
    <row r="107" customFormat="false" ht="15" hidden="false" customHeight="false" outlineLevel="0" collapsed="false">
      <c r="A107" s="2" t="s">
        <v>512</v>
      </c>
      <c r="B107" s="2" t="n">
        <v>2</v>
      </c>
      <c r="C107" s="2" t="s">
        <v>257</v>
      </c>
      <c r="D107" s="2" t="s">
        <v>2158</v>
      </c>
      <c r="E107" s="2" t="s">
        <v>2243</v>
      </c>
      <c r="F107" s="2" t="s">
        <v>2510</v>
      </c>
    </row>
    <row r="108" customFormat="false" ht="15" hidden="false" customHeight="false" outlineLevel="0" collapsed="false">
      <c r="A108" s="2" t="s">
        <v>512</v>
      </c>
      <c r="B108" s="2" t="n">
        <v>3</v>
      </c>
      <c r="C108" s="2" t="s">
        <v>1629</v>
      </c>
      <c r="D108" s="2" t="s">
        <v>2158</v>
      </c>
      <c r="E108" s="2" t="s">
        <v>2511</v>
      </c>
      <c r="F108" s="2"/>
    </row>
    <row r="109" customFormat="false" ht="15" hidden="false" customHeight="false" outlineLevel="0" collapsed="false">
      <c r="A109" s="2" t="s">
        <v>528</v>
      </c>
      <c r="B109" s="2" t="n">
        <v>1</v>
      </c>
      <c r="C109" s="2" t="s">
        <v>497</v>
      </c>
      <c r="D109" s="2" t="s">
        <v>2136</v>
      </c>
      <c r="E109" s="2" t="s">
        <v>2512</v>
      </c>
      <c r="F109" s="2"/>
    </row>
    <row r="110" customFormat="false" ht="15" hidden="false" customHeight="false" outlineLevel="0" collapsed="false">
      <c r="A110" s="2" t="s">
        <v>528</v>
      </c>
      <c r="B110" s="2" t="n">
        <v>2</v>
      </c>
      <c r="C110" s="2" t="s">
        <v>257</v>
      </c>
      <c r="D110" s="2" t="s">
        <v>2158</v>
      </c>
      <c r="E110" s="2" t="s">
        <v>2386</v>
      </c>
      <c r="F110" s="2" t="s">
        <v>2513</v>
      </c>
    </row>
    <row r="111" customFormat="false" ht="15" hidden="false" customHeight="false" outlineLevel="0" collapsed="false">
      <c r="A111" s="2" t="s">
        <v>528</v>
      </c>
      <c r="B111" s="2" t="n">
        <v>3</v>
      </c>
      <c r="C111" s="2" t="s">
        <v>1629</v>
      </c>
      <c r="D111" s="2" t="s">
        <v>2158</v>
      </c>
      <c r="E111" s="2" t="s">
        <v>2511</v>
      </c>
      <c r="F111" s="2"/>
    </row>
    <row r="112" customFormat="false" ht="15" hidden="false" customHeight="false" outlineLevel="0" collapsed="false">
      <c r="A112" s="2" t="s">
        <v>523</v>
      </c>
      <c r="B112" s="2" t="n">
        <v>1</v>
      </c>
      <c r="C112" s="2" t="s">
        <v>505</v>
      </c>
      <c r="D112" s="2" t="s">
        <v>2136</v>
      </c>
      <c r="E112" s="2" t="s">
        <v>2351</v>
      </c>
      <c r="F112" s="2"/>
    </row>
    <row r="113" customFormat="false" ht="15" hidden="false" customHeight="false" outlineLevel="0" collapsed="false">
      <c r="A113" s="2" t="s">
        <v>523</v>
      </c>
      <c r="B113" s="2" t="n">
        <v>2</v>
      </c>
      <c r="C113" s="2" t="s">
        <v>629</v>
      </c>
      <c r="D113" s="2" t="s">
        <v>2136</v>
      </c>
      <c r="E113" s="2" t="s">
        <v>2150</v>
      </c>
      <c r="F113" s="2"/>
    </row>
    <row r="114" customFormat="false" ht="15" hidden="false" customHeight="false" outlineLevel="0" collapsed="false">
      <c r="A114" s="2" t="s">
        <v>581</v>
      </c>
      <c r="B114" s="2" t="n">
        <v>1</v>
      </c>
      <c r="C114" s="2" t="s">
        <v>588</v>
      </c>
      <c r="D114" s="2" t="s">
        <v>2136</v>
      </c>
      <c r="E114" s="2" t="s">
        <v>2400</v>
      </c>
      <c r="F114" s="2"/>
    </row>
    <row r="115" customFormat="false" ht="15" hidden="false" customHeight="false" outlineLevel="0" collapsed="false">
      <c r="A115" s="2" t="s">
        <v>581</v>
      </c>
      <c r="B115" s="2" t="n">
        <v>2</v>
      </c>
      <c r="C115" s="2" t="s">
        <v>505</v>
      </c>
      <c r="D115" s="2" t="s">
        <v>2238</v>
      </c>
      <c r="E115" s="2" t="s">
        <v>2516</v>
      </c>
      <c r="F115" s="2" t="s">
        <v>2517</v>
      </c>
    </row>
    <row r="116" customFormat="false" ht="15" hidden="false" customHeight="false" outlineLevel="0" collapsed="false">
      <c r="A116" s="2" t="s">
        <v>581</v>
      </c>
      <c r="B116" s="2" t="n">
        <v>3</v>
      </c>
      <c r="C116" s="2" t="s">
        <v>550</v>
      </c>
      <c r="D116" s="2" t="s">
        <v>2238</v>
      </c>
      <c r="E116" s="2" t="s">
        <v>2518</v>
      </c>
      <c r="F116" s="2" t="s">
        <v>2519</v>
      </c>
    </row>
    <row r="117" customFormat="false" ht="15" hidden="false" customHeight="false" outlineLevel="0" collapsed="false">
      <c r="A117" s="2" t="s">
        <v>581</v>
      </c>
      <c r="B117" s="2" t="n">
        <v>4</v>
      </c>
      <c r="C117" s="2" t="s">
        <v>629</v>
      </c>
      <c r="D117" s="2" t="s">
        <v>2136</v>
      </c>
      <c r="E117" s="2" t="s">
        <v>2150</v>
      </c>
      <c r="F117" s="2"/>
    </row>
    <row r="118" customFormat="false" ht="15" hidden="false" customHeight="false" outlineLevel="0" collapsed="false">
      <c r="A118" s="2" t="s">
        <v>563</v>
      </c>
      <c r="B118" s="2" t="n">
        <v>1</v>
      </c>
      <c r="C118" s="2" t="s">
        <v>588</v>
      </c>
      <c r="D118" s="2" t="s">
        <v>2136</v>
      </c>
      <c r="E118" s="2" t="s">
        <v>2520</v>
      </c>
      <c r="F118" s="2"/>
    </row>
    <row r="119" customFormat="false" ht="15" hidden="false" customHeight="false" outlineLevel="0" collapsed="false">
      <c r="A119" s="2" t="s">
        <v>563</v>
      </c>
      <c r="B119" s="2" t="n">
        <v>2</v>
      </c>
      <c r="C119" s="2" t="s">
        <v>505</v>
      </c>
      <c r="D119" s="2" t="s">
        <v>2158</v>
      </c>
      <c r="E119" s="2" t="s">
        <v>2521</v>
      </c>
      <c r="F119" s="2" t="s">
        <v>2522</v>
      </c>
    </row>
    <row r="120" customFormat="false" ht="15" hidden="false" customHeight="false" outlineLevel="0" collapsed="false">
      <c r="A120" s="2" t="s">
        <v>563</v>
      </c>
      <c r="B120" s="2" t="n">
        <v>3</v>
      </c>
      <c r="C120" s="2" t="s">
        <v>416</v>
      </c>
      <c r="D120" s="2" t="s">
        <v>2158</v>
      </c>
      <c r="E120" s="2" t="s">
        <v>2131</v>
      </c>
      <c r="F120" s="2" t="s">
        <v>2394</v>
      </c>
    </row>
    <row r="121" customFormat="false" ht="15" hidden="false" customHeight="false" outlineLevel="0" collapsed="false">
      <c r="A121" s="2" t="s">
        <v>557</v>
      </c>
      <c r="B121" s="2" t="n">
        <v>1</v>
      </c>
      <c r="C121" s="2" t="s">
        <v>505</v>
      </c>
      <c r="D121" s="2" t="s">
        <v>2158</v>
      </c>
      <c r="E121" s="2" t="s">
        <v>2235</v>
      </c>
      <c r="F121" s="2"/>
    </row>
    <row r="122" customFormat="false" ht="15" hidden="false" customHeight="false" outlineLevel="0" collapsed="false">
      <c r="A122" s="2" t="s">
        <v>557</v>
      </c>
      <c r="B122" s="2" t="n">
        <v>2</v>
      </c>
      <c r="C122" s="2" t="s">
        <v>574</v>
      </c>
      <c r="D122" s="2" t="s">
        <v>2136</v>
      </c>
      <c r="E122" s="2" t="s">
        <v>2523</v>
      </c>
      <c r="F122" s="2"/>
    </row>
    <row r="123" customFormat="false" ht="15" hidden="false" customHeight="false" outlineLevel="0" collapsed="false">
      <c r="A123" s="2" t="s">
        <v>569</v>
      </c>
      <c r="B123" s="2" t="n">
        <v>1</v>
      </c>
      <c r="C123" s="2" t="s">
        <v>574</v>
      </c>
      <c r="D123" s="2" t="s">
        <v>2136</v>
      </c>
      <c r="E123" s="2" t="s">
        <v>2524</v>
      </c>
      <c r="F123" s="2" t="s">
        <v>2525</v>
      </c>
    </row>
    <row r="124" customFormat="false" ht="15" hidden="false" customHeight="false" outlineLevel="0" collapsed="false">
      <c r="A124" s="2" t="s">
        <v>569</v>
      </c>
      <c r="B124" s="2" t="n">
        <v>2</v>
      </c>
      <c r="C124" s="2" t="s">
        <v>550</v>
      </c>
      <c r="D124" s="2" t="s">
        <v>2238</v>
      </c>
      <c r="E124" s="2" t="s">
        <v>2526</v>
      </c>
      <c r="F124" s="2" t="s">
        <v>2527</v>
      </c>
    </row>
    <row r="125" customFormat="false" ht="15" hidden="false" customHeight="false" outlineLevel="0" collapsed="false">
      <c r="A125" s="2" t="s">
        <v>473</v>
      </c>
      <c r="B125" s="2" t="n">
        <v>1</v>
      </c>
      <c r="C125" s="2" t="s">
        <v>722</v>
      </c>
      <c r="D125" s="2" t="s">
        <v>2158</v>
      </c>
      <c r="E125" s="2" t="s">
        <v>2409</v>
      </c>
      <c r="F125" s="2"/>
    </row>
    <row r="126" customFormat="false" ht="15" hidden="false" customHeight="false" outlineLevel="0" collapsed="false">
      <c r="A126" s="2" t="s">
        <v>473</v>
      </c>
      <c r="B126" s="2" t="n">
        <v>2</v>
      </c>
      <c r="C126" s="2" t="s">
        <v>550</v>
      </c>
      <c r="D126" s="2" t="s">
        <v>2136</v>
      </c>
      <c r="E126" s="2" t="s">
        <v>2528</v>
      </c>
      <c r="F126" s="2" t="s">
        <v>2529</v>
      </c>
    </row>
    <row r="127" customFormat="false" ht="15" hidden="false" customHeight="false" outlineLevel="0" collapsed="false">
      <c r="A127" s="2" t="s">
        <v>473</v>
      </c>
      <c r="B127" s="2" t="n">
        <v>3</v>
      </c>
      <c r="C127" s="2" t="s">
        <v>622</v>
      </c>
      <c r="D127" s="2" t="s">
        <v>2136</v>
      </c>
      <c r="E127" s="2" t="s">
        <v>2530</v>
      </c>
      <c r="F127" s="2"/>
    </row>
    <row r="128" customFormat="false" ht="15" hidden="false" customHeight="false" outlineLevel="0" collapsed="false">
      <c r="A128" s="2" t="s">
        <v>463</v>
      </c>
      <c r="B128" s="2" t="n">
        <v>1</v>
      </c>
      <c r="C128" s="2" t="s">
        <v>700</v>
      </c>
      <c r="D128" s="2" t="s">
        <v>2158</v>
      </c>
      <c r="E128" s="2" t="s">
        <v>2409</v>
      </c>
      <c r="F128" s="2"/>
    </row>
    <row r="129" customFormat="false" ht="15" hidden="false" customHeight="false" outlineLevel="0" collapsed="false">
      <c r="A129" s="2" t="s">
        <v>463</v>
      </c>
      <c r="B129" s="2" t="n">
        <v>2</v>
      </c>
      <c r="C129" s="2" t="s">
        <v>550</v>
      </c>
      <c r="D129" s="2" t="s">
        <v>2136</v>
      </c>
      <c r="E129" s="2" t="s">
        <v>2312</v>
      </c>
      <c r="F129" s="2"/>
    </row>
    <row r="130" customFormat="false" ht="15" hidden="false" customHeight="false" outlineLevel="0" collapsed="false">
      <c r="A130" s="2" t="s">
        <v>493</v>
      </c>
      <c r="B130" s="2" t="n">
        <v>1</v>
      </c>
      <c r="C130" s="2" t="s">
        <v>722</v>
      </c>
      <c r="D130" s="2" t="s">
        <v>2158</v>
      </c>
      <c r="E130" s="2" t="s">
        <v>2409</v>
      </c>
      <c r="F130" s="2"/>
    </row>
    <row r="131" customFormat="false" ht="15" hidden="false" customHeight="false" outlineLevel="0" collapsed="false">
      <c r="A131" s="2" t="s">
        <v>493</v>
      </c>
      <c r="B131" s="2" t="n">
        <v>2</v>
      </c>
      <c r="C131" s="2" t="s">
        <v>550</v>
      </c>
      <c r="D131" s="2" t="s">
        <v>2136</v>
      </c>
      <c r="E131" s="2" t="s">
        <v>2312</v>
      </c>
      <c r="F131" s="2"/>
    </row>
    <row r="132" customFormat="false" ht="15" hidden="false" customHeight="false" outlineLevel="0" collapsed="false">
      <c r="A132" s="2" t="s">
        <v>493</v>
      </c>
      <c r="B132" s="2" t="n">
        <v>3</v>
      </c>
      <c r="C132" s="2" t="s">
        <v>1720</v>
      </c>
      <c r="D132" s="2" t="s">
        <v>2136</v>
      </c>
      <c r="E132" s="2" t="s">
        <v>2281</v>
      </c>
      <c r="F132" s="2"/>
    </row>
    <row r="133" customFormat="false" ht="15" hidden="false" customHeight="false" outlineLevel="0" collapsed="false">
      <c r="A133" s="2" t="s">
        <v>468</v>
      </c>
      <c r="B133" s="2" t="n">
        <v>1</v>
      </c>
      <c r="C133" s="2" t="s">
        <v>722</v>
      </c>
      <c r="D133" s="2" t="s">
        <v>2158</v>
      </c>
      <c r="E133" s="2" t="s">
        <v>2409</v>
      </c>
      <c r="F133" s="2"/>
    </row>
    <row r="134" customFormat="false" ht="15" hidden="false" customHeight="false" outlineLevel="0" collapsed="false">
      <c r="A134" s="2" t="s">
        <v>468</v>
      </c>
      <c r="B134" s="2" t="n">
        <v>2</v>
      </c>
      <c r="C134" s="2" t="s">
        <v>550</v>
      </c>
      <c r="D134" s="2" t="s">
        <v>2136</v>
      </c>
      <c r="E134" s="2" t="s">
        <v>2366</v>
      </c>
      <c r="F134" s="2"/>
    </row>
    <row r="135" customFormat="false" ht="15" hidden="false" customHeight="false" outlineLevel="0" collapsed="false">
      <c r="A135" s="2" t="s">
        <v>487</v>
      </c>
      <c r="B135" s="2" t="n">
        <v>1</v>
      </c>
      <c r="C135" s="2" t="s">
        <v>700</v>
      </c>
      <c r="D135" s="2" t="s">
        <v>2158</v>
      </c>
      <c r="E135" s="2" t="s">
        <v>2409</v>
      </c>
      <c r="F135" s="2"/>
    </row>
    <row r="136" customFormat="false" ht="15" hidden="false" customHeight="false" outlineLevel="0" collapsed="false">
      <c r="A136" s="2" t="s">
        <v>487</v>
      </c>
      <c r="B136" s="2" t="n">
        <v>2</v>
      </c>
      <c r="C136" s="2" t="s">
        <v>550</v>
      </c>
      <c r="D136" s="2" t="s">
        <v>2136</v>
      </c>
      <c r="E136" s="2" t="s">
        <v>2532</v>
      </c>
      <c r="F136" s="2"/>
    </row>
    <row r="137" customFormat="false" ht="15" hidden="false" customHeight="false" outlineLevel="0" collapsed="false">
      <c r="A137" s="2" t="s">
        <v>487</v>
      </c>
      <c r="B137" s="2" t="n">
        <v>3</v>
      </c>
      <c r="C137" s="2" t="s">
        <v>393</v>
      </c>
      <c r="D137" s="2" t="s">
        <v>2238</v>
      </c>
      <c r="E137" s="2" t="s">
        <v>2533</v>
      </c>
      <c r="F137" s="2" t="s">
        <v>2319</v>
      </c>
    </row>
    <row r="138" customFormat="false" ht="15" hidden="false" customHeight="false" outlineLevel="0" collapsed="false">
      <c r="A138" s="2" t="s">
        <v>487</v>
      </c>
      <c r="B138" s="2" t="n">
        <v>4</v>
      </c>
      <c r="C138" s="2" t="s">
        <v>622</v>
      </c>
      <c r="D138" s="2" t="s">
        <v>2238</v>
      </c>
      <c r="E138" s="2" t="s">
        <v>2534</v>
      </c>
      <c r="F138" s="2"/>
    </row>
    <row r="139" customFormat="false" ht="15" hidden="false" customHeight="false" outlineLevel="0" collapsed="false">
      <c r="A139" s="2" t="s">
        <v>662</v>
      </c>
      <c r="B139" s="2" t="n">
        <v>1</v>
      </c>
      <c r="C139" s="2" t="s">
        <v>550</v>
      </c>
      <c r="D139" s="2" t="s">
        <v>2158</v>
      </c>
      <c r="E139" s="2" t="s">
        <v>2535</v>
      </c>
      <c r="F139" s="2"/>
    </row>
    <row r="140" customFormat="false" ht="15" hidden="false" customHeight="false" outlineLevel="0" collapsed="false">
      <c r="A140" s="2" t="s">
        <v>662</v>
      </c>
      <c r="B140" s="2" t="n">
        <v>2</v>
      </c>
      <c r="C140" s="2" t="s">
        <v>861</v>
      </c>
      <c r="D140" s="2" t="s">
        <v>2238</v>
      </c>
      <c r="E140" s="2" t="s">
        <v>2277</v>
      </c>
      <c r="F140" s="2"/>
    </row>
    <row r="141" customFormat="false" ht="15" hidden="false" customHeight="false" outlineLevel="0" collapsed="false">
      <c r="A141" s="2" t="s">
        <v>518</v>
      </c>
      <c r="B141" s="2" t="n">
        <v>1</v>
      </c>
      <c r="C141" s="2" t="s">
        <v>887</v>
      </c>
      <c r="D141" s="2" t="s">
        <v>2136</v>
      </c>
      <c r="E141" s="2" t="s">
        <v>2536</v>
      </c>
      <c r="F141" s="2"/>
    </row>
    <row r="142" customFormat="false" ht="15" hidden="false" customHeight="false" outlineLevel="0" collapsed="false">
      <c r="A142" s="2" t="s">
        <v>518</v>
      </c>
      <c r="B142" s="2" t="n">
        <v>2</v>
      </c>
      <c r="C142" s="2" t="s">
        <v>634</v>
      </c>
      <c r="D142" s="2" t="s">
        <v>2136</v>
      </c>
      <c r="E142" s="2" t="s">
        <v>2537</v>
      </c>
      <c r="F142" s="2"/>
    </row>
    <row r="143" customFormat="false" ht="15" hidden="false" customHeight="false" outlineLevel="0" collapsed="false">
      <c r="A143" s="2" t="s">
        <v>641</v>
      </c>
      <c r="B143" s="2" t="n">
        <v>1</v>
      </c>
      <c r="C143" s="2" t="s">
        <v>634</v>
      </c>
      <c r="D143" s="2" t="s">
        <v>2136</v>
      </c>
      <c r="E143" s="2" t="s">
        <v>2537</v>
      </c>
      <c r="F143" s="2"/>
    </row>
    <row r="144" customFormat="false" ht="15" hidden="false" customHeight="false" outlineLevel="0" collapsed="false">
      <c r="A144" s="2" t="s">
        <v>641</v>
      </c>
      <c r="B144" s="2" t="n">
        <v>2</v>
      </c>
      <c r="C144" s="2" t="s">
        <v>1605</v>
      </c>
      <c r="D144" s="2" t="s">
        <v>2136</v>
      </c>
      <c r="E144" s="2" t="s">
        <v>2538</v>
      </c>
      <c r="F144" s="2"/>
    </row>
    <row r="145" customFormat="false" ht="15" hidden="false" customHeight="false" outlineLevel="0" collapsed="false">
      <c r="A145" s="2" t="s">
        <v>641</v>
      </c>
      <c r="B145" s="2" t="n">
        <v>3</v>
      </c>
      <c r="C145" s="2" t="s">
        <v>1711</v>
      </c>
      <c r="D145" s="2" t="s">
        <v>2136</v>
      </c>
      <c r="E145" s="2" t="s">
        <v>2241</v>
      </c>
      <c r="F145" s="2"/>
    </row>
    <row r="146" customFormat="false" ht="15" hidden="false" customHeight="false" outlineLevel="0" collapsed="false">
      <c r="A146" s="2" t="s">
        <v>680</v>
      </c>
      <c r="B146" s="2" t="n">
        <v>1</v>
      </c>
      <c r="C146" s="2" t="s">
        <v>505</v>
      </c>
      <c r="D146" s="2" t="s">
        <v>2158</v>
      </c>
      <c r="E146" s="2" t="s">
        <v>2431</v>
      </c>
      <c r="F146" s="2"/>
    </row>
    <row r="147" customFormat="false" ht="15" hidden="false" customHeight="false" outlineLevel="0" collapsed="false">
      <c r="A147" s="2" t="s">
        <v>680</v>
      </c>
      <c r="B147" s="2" t="n">
        <v>2</v>
      </c>
      <c r="C147" s="2" t="s">
        <v>1643</v>
      </c>
      <c r="D147" s="2" t="s">
        <v>2136</v>
      </c>
      <c r="E147" s="2" t="s">
        <v>2160</v>
      </c>
      <c r="F147" s="2"/>
    </row>
    <row r="148" customFormat="false" ht="15" hidden="false" customHeight="false" outlineLevel="0" collapsed="false">
      <c r="A148" s="2" t="s">
        <v>680</v>
      </c>
      <c r="B148" s="2" t="n">
        <v>3</v>
      </c>
      <c r="C148" s="2" t="s">
        <v>1726</v>
      </c>
      <c r="D148" s="2" t="s">
        <v>2136</v>
      </c>
      <c r="E148" s="2" t="s">
        <v>2233</v>
      </c>
      <c r="F148" s="2"/>
    </row>
    <row r="149" customFormat="false" ht="15" hidden="false" customHeight="false" outlineLevel="0" collapsed="false">
      <c r="A149" s="2" t="s">
        <v>903</v>
      </c>
      <c r="B149" s="2" t="n">
        <v>1</v>
      </c>
      <c r="C149" s="2" t="s">
        <v>897</v>
      </c>
      <c r="D149" s="2" t="s">
        <v>2136</v>
      </c>
      <c r="E149" s="2" t="s">
        <v>2523</v>
      </c>
      <c r="F149" s="2"/>
    </row>
    <row r="150" customFormat="false" ht="15" hidden="false" customHeight="false" outlineLevel="0" collapsed="false">
      <c r="A150" s="2" t="s">
        <v>903</v>
      </c>
      <c r="B150" s="2" t="n">
        <v>2</v>
      </c>
      <c r="C150" s="2" t="s">
        <v>1643</v>
      </c>
      <c r="D150" s="2" t="s">
        <v>2136</v>
      </c>
      <c r="E150" s="2" t="s">
        <v>2160</v>
      </c>
      <c r="F150" s="2"/>
    </row>
    <row r="151" customFormat="false" ht="15" hidden="false" customHeight="false" outlineLevel="0" collapsed="false">
      <c r="A151" s="2" t="s">
        <v>903</v>
      </c>
      <c r="B151" s="2" t="n">
        <v>3</v>
      </c>
      <c r="C151" s="2" t="s">
        <v>1726</v>
      </c>
      <c r="D151" s="2" t="s">
        <v>2136</v>
      </c>
      <c r="E151" s="2" t="s">
        <v>2233</v>
      </c>
      <c r="F151" s="2"/>
    </row>
    <row r="152" customFormat="false" ht="15" hidden="false" customHeight="false" outlineLevel="0" collapsed="false">
      <c r="A152" s="2" t="s">
        <v>856</v>
      </c>
      <c r="B152" s="2" t="n">
        <v>1</v>
      </c>
      <c r="C152" s="2" t="s">
        <v>257</v>
      </c>
      <c r="D152" s="2" t="s">
        <v>2158</v>
      </c>
      <c r="E152" s="2" t="s">
        <v>2540</v>
      </c>
      <c r="F152" s="2" t="s">
        <v>2541</v>
      </c>
    </row>
    <row r="153" customFormat="false" ht="15" hidden="false" customHeight="false" outlineLevel="0" collapsed="false">
      <c r="A153" s="2" t="s">
        <v>856</v>
      </c>
      <c r="B153" s="2" t="n">
        <v>2</v>
      </c>
      <c r="C153" s="2" t="s">
        <v>879</v>
      </c>
      <c r="D153" s="2" t="s">
        <v>2136</v>
      </c>
      <c r="E153" s="2" t="s">
        <v>2351</v>
      </c>
      <c r="F153" s="2"/>
    </row>
    <row r="154" customFormat="false" ht="15" hidden="false" customHeight="false" outlineLevel="0" collapsed="false">
      <c r="A154" s="2" t="s">
        <v>851</v>
      </c>
      <c r="B154" s="2" t="n">
        <v>1</v>
      </c>
      <c r="C154" s="2" t="s">
        <v>844</v>
      </c>
      <c r="D154" s="2" t="s">
        <v>2136</v>
      </c>
      <c r="E154" s="2" t="s">
        <v>2542</v>
      </c>
      <c r="F154" s="2"/>
    </row>
    <row r="155" customFormat="false" ht="15" hidden="false" customHeight="false" outlineLevel="0" collapsed="false">
      <c r="A155" s="2" t="s">
        <v>851</v>
      </c>
      <c r="B155" s="2" t="n">
        <v>2</v>
      </c>
      <c r="C155" s="2" t="s">
        <v>257</v>
      </c>
      <c r="D155" s="2" t="s">
        <v>2158</v>
      </c>
      <c r="E155" s="2" t="s">
        <v>2545</v>
      </c>
      <c r="F155" s="2" t="s">
        <v>2546</v>
      </c>
    </row>
    <row r="156" customFormat="false" ht="15" hidden="false" customHeight="false" outlineLevel="0" collapsed="false">
      <c r="A156" s="2" t="s">
        <v>851</v>
      </c>
      <c r="B156" s="2" t="n">
        <v>3</v>
      </c>
      <c r="C156" s="2" t="s">
        <v>645</v>
      </c>
      <c r="D156" s="2" t="s">
        <v>2158</v>
      </c>
      <c r="E156" s="2" t="s">
        <v>2218</v>
      </c>
      <c r="F156" s="2"/>
    </row>
    <row r="157" customFormat="false" ht="15" hidden="false" customHeight="false" outlineLevel="0" collapsed="false">
      <c r="A157" s="2" t="s">
        <v>851</v>
      </c>
      <c r="B157" s="2" t="n">
        <v>4</v>
      </c>
      <c r="C157" s="2" t="s">
        <v>832</v>
      </c>
      <c r="D157" s="2" t="s">
        <v>2158</v>
      </c>
      <c r="E157" s="2" t="s">
        <v>2547</v>
      </c>
      <c r="F157" s="2"/>
    </row>
    <row r="158" customFormat="false" ht="15" hidden="false" customHeight="false" outlineLevel="0" collapsed="false">
      <c r="A158" s="2" t="s">
        <v>851</v>
      </c>
      <c r="B158" s="2" t="n">
        <v>5</v>
      </c>
      <c r="C158" s="2" t="s">
        <v>1629</v>
      </c>
      <c r="D158" s="2" t="s">
        <v>2136</v>
      </c>
      <c r="E158" s="2" t="s">
        <v>2337</v>
      </c>
      <c r="F158" s="2"/>
    </row>
    <row r="159" customFormat="false" ht="15" hidden="false" customHeight="false" outlineLevel="0" collapsed="false">
      <c r="A159" s="2" t="s">
        <v>868</v>
      </c>
      <c r="B159" s="2" t="n">
        <v>1</v>
      </c>
      <c r="C159" s="2" t="s">
        <v>873</v>
      </c>
      <c r="D159" s="2" t="s">
        <v>2136</v>
      </c>
      <c r="E159" s="2" t="s">
        <v>2551</v>
      </c>
      <c r="F159" s="2"/>
    </row>
    <row r="160" customFormat="false" ht="15" hidden="false" customHeight="false" outlineLevel="0" collapsed="false">
      <c r="A160" s="2" t="s">
        <v>868</v>
      </c>
      <c r="B160" s="2" t="n">
        <v>2</v>
      </c>
      <c r="C160" s="2" t="s">
        <v>1129</v>
      </c>
      <c r="D160" s="2" t="s">
        <v>2238</v>
      </c>
      <c r="E160" s="2" t="s">
        <v>2309</v>
      </c>
      <c r="F160" s="2"/>
    </row>
    <row r="161" customFormat="false" ht="15" hidden="false" customHeight="false" outlineLevel="0" collapsed="false">
      <c r="A161" s="2" t="s">
        <v>712</v>
      </c>
      <c r="B161" s="2" t="n">
        <v>1</v>
      </c>
      <c r="C161" s="2" t="s">
        <v>717</v>
      </c>
      <c r="D161" s="2" t="s">
        <v>2158</v>
      </c>
      <c r="E161" s="2" t="s">
        <v>2551</v>
      </c>
      <c r="F161" s="2"/>
    </row>
    <row r="162" customFormat="false" ht="15" hidden="false" customHeight="false" outlineLevel="0" collapsed="false">
      <c r="A162" s="2" t="s">
        <v>712</v>
      </c>
      <c r="B162" s="2" t="n">
        <v>2</v>
      </c>
      <c r="C162" s="2" t="s">
        <v>763</v>
      </c>
      <c r="D162" s="2" t="s">
        <v>2136</v>
      </c>
      <c r="E162" s="2" t="s">
        <v>2300</v>
      </c>
      <c r="F162" s="2"/>
    </row>
    <row r="163" customFormat="false" ht="15" hidden="false" customHeight="false" outlineLevel="0" collapsed="false">
      <c r="A163" s="2" t="s">
        <v>806</v>
      </c>
      <c r="B163" s="2" t="n">
        <v>1</v>
      </c>
      <c r="C163" s="2" t="s">
        <v>793</v>
      </c>
      <c r="D163" s="2" t="s">
        <v>2136</v>
      </c>
      <c r="E163" s="2" t="s">
        <v>2554</v>
      </c>
      <c r="F163" s="2"/>
    </row>
    <row r="164" customFormat="false" ht="15" hidden="false" customHeight="false" outlineLevel="0" collapsed="false">
      <c r="A164" s="2" t="s">
        <v>806</v>
      </c>
      <c r="B164" s="2" t="n">
        <v>2</v>
      </c>
      <c r="C164" s="2" t="s">
        <v>815</v>
      </c>
      <c r="D164" s="2" t="s">
        <v>2136</v>
      </c>
      <c r="E164" s="2" t="s">
        <v>2555</v>
      </c>
      <c r="F164" s="2"/>
    </row>
    <row r="165" customFormat="false" ht="15" hidden="false" customHeight="false" outlineLevel="0" collapsed="false">
      <c r="A165" s="2" t="s">
        <v>695</v>
      </c>
      <c r="B165" s="2" t="n">
        <v>1</v>
      </c>
      <c r="C165" s="2" t="s">
        <v>108</v>
      </c>
      <c r="D165" s="2" t="s">
        <v>2136</v>
      </c>
      <c r="E165" s="2" t="s">
        <v>2110</v>
      </c>
      <c r="F165" s="2"/>
    </row>
    <row r="166" customFormat="false" ht="15" hidden="false" customHeight="false" outlineLevel="0" collapsed="false">
      <c r="A166" s="2" t="s">
        <v>695</v>
      </c>
      <c r="B166" s="2" t="n">
        <v>2</v>
      </c>
      <c r="C166" s="2" t="s">
        <v>775</v>
      </c>
      <c r="D166" s="2" t="s">
        <v>2136</v>
      </c>
      <c r="E166" s="2" t="s">
        <v>2556</v>
      </c>
      <c r="F166" s="2"/>
    </row>
    <row r="167" customFormat="false" ht="15" hidden="false" customHeight="false" outlineLevel="0" collapsed="false">
      <c r="A167" s="2" t="s">
        <v>1138</v>
      </c>
      <c r="B167" s="2" t="n">
        <v>1</v>
      </c>
      <c r="C167" s="2" t="s">
        <v>1143</v>
      </c>
      <c r="D167" s="2" t="s">
        <v>2136</v>
      </c>
      <c r="E167" s="2" t="s">
        <v>2226</v>
      </c>
      <c r="F167" s="2"/>
    </row>
    <row r="168" customFormat="false" ht="15" hidden="false" customHeight="false" outlineLevel="0" collapsed="false">
      <c r="A168" s="2" t="s">
        <v>1138</v>
      </c>
      <c r="B168" s="2" t="n">
        <v>2</v>
      </c>
      <c r="C168" s="2" t="s">
        <v>1129</v>
      </c>
      <c r="D168" s="2" t="s">
        <v>2158</v>
      </c>
      <c r="E168" s="2" t="s">
        <v>2140</v>
      </c>
      <c r="F168" s="2" t="s">
        <v>2575</v>
      </c>
    </row>
    <row r="169" customFormat="false" ht="15" hidden="false" customHeight="false" outlineLevel="0" collapsed="false">
      <c r="A169" s="2" t="s">
        <v>1187</v>
      </c>
      <c r="B169" s="2" t="n">
        <v>1</v>
      </c>
      <c r="C169" s="2" t="s">
        <v>1129</v>
      </c>
      <c r="D169" s="2" t="s">
        <v>2158</v>
      </c>
      <c r="E169" s="2" t="s">
        <v>2140</v>
      </c>
      <c r="F169" s="2"/>
    </row>
    <row r="170" customFormat="false" ht="15" hidden="false" customHeight="false" outlineLevel="0" collapsed="false">
      <c r="A170" s="2" t="s">
        <v>1187</v>
      </c>
      <c r="B170" s="2" t="n">
        <v>2</v>
      </c>
      <c r="C170" s="2" t="s">
        <v>1219</v>
      </c>
      <c r="D170" s="2" t="s">
        <v>2136</v>
      </c>
      <c r="E170" s="2" t="s">
        <v>2577</v>
      </c>
      <c r="F170" s="2"/>
    </row>
    <row r="171" customFormat="false" ht="15" hidden="false" customHeight="false" outlineLevel="0" collapsed="false">
      <c r="A171" s="2" t="s">
        <v>1170</v>
      </c>
      <c r="B171" s="2" t="n">
        <v>1</v>
      </c>
      <c r="C171" s="2" t="s">
        <v>1175</v>
      </c>
      <c r="D171" s="2" t="s">
        <v>2136</v>
      </c>
      <c r="E171" s="2" t="s">
        <v>2551</v>
      </c>
      <c r="F171" s="2"/>
    </row>
    <row r="172" customFormat="false" ht="15" hidden="false" customHeight="false" outlineLevel="0" collapsed="false">
      <c r="A172" s="2" t="s">
        <v>1170</v>
      </c>
      <c r="B172" s="2" t="n">
        <v>2</v>
      </c>
      <c r="C172" s="2" t="s">
        <v>1129</v>
      </c>
      <c r="D172" s="2" t="s">
        <v>2238</v>
      </c>
      <c r="E172" s="2" t="s">
        <v>2351</v>
      </c>
      <c r="F172" s="2"/>
    </row>
    <row r="173" customFormat="false" ht="15" hidden="false" customHeight="false" outlineLevel="0" collapsed="false">
      <c r="A173" s="2" t="s">
        <v>1170</v>
      </c>
      <c r="B173" s="2" t="n">
        <v>3</v>
      </c>
      <c r="C173" s="2" t="s">
        <v>894</v>
      </c>
      <c r="D173" s="2" t="s">
        <v>2158</v>
      </c>
      <c r="E173" s="2" t="s">
        <v>2266</v>
      </c>
      <c r="F173" s="2"/>
    </row>
    <row r="174" customFormat="false" ht="15" hidden="false" customHeight="false" outlineLevel="0" collapsed="false">
      <c r="A174" s="2" t="s">
        <v>1170</v>
      </c>
      <c r="B174" s="2" t="n">
        <v>4</v>
      </c>
      <c r="C174" s="2" t="s">
        <v>610</v>
      </c>
      <c r="D174" s="2" t="s">
        <v>2136</v>
      </c>
      <c r="E174" s="2" t="s">
        <v>2189</v>
      </c>
      <c r="F174" s="2"/>
    </row>
    <row r="175" customFormat="false" ht="15" hidden="false" customHeight="false" outlineLevel="0" collapsed="false">
      <c r="A175" s="2" t="s">
        <v>1210</v>
      </c>
      <c r="B175" s="2" t="n">
        <v>1</v>
      </c>
      <c r="C175" s="2" t="s">
        <v>1214</v>
      </c>
      <c r="D175" s="2" t="s">
        <v>2136</v>
      </c>
      <c r="E175" s="2" t="s">
        <v>2156</v>
      </c>
      <c r="F175" s="2"/>
    </row>
    <row r="176" customFormat="false" ht="15" hidden="false" customHeight="false" outlineLevel="0" collapsed="false">
      <c r="A176" s="2" t="s">
        <v>1210</v>
      </c>
      <c r="B176" s="2" t="n">
        <v>2</v>
      </c>
      <c r="C176" s="2" t="s">
        <v>1129</v>
      </c>
      <c r="D176" s="2" t="s">
        <v>2238</v>
      </c>
      <c r="E176" s="2" t="s">
        <v>2300</v>
      </c>
      <c r="F176" s="2"/>
    </row>
    <row r="177" customFormat="false" ht="15" hidden="false" customHeight="false" outlineLevel="0" collapsed="false">
      <c r="A177" s="2" t="s">
        <v>1166</v>
      </c>
      <c r="B177" s="2" t="n">
        <v>1</v>
      </c>
      <c r="C177" s="2" t="s">
        <v>1129</v>
      </c>
      <c r="D177" s="2" t="s">
        <v>2158</v>
      </c>
      <c r="E177" s="2" t="s">
        <v>2101</v>
      </c>
      <c r="F177" s="2" t="s">
        <v>2578</v>
      </c>
    </row>
    <row r="178" customFormat="false" ht="15" hidden="false" customHeight="false" outlineLevel="0" collapsed="false">
      <c r="A178" s="2" t="s">
        <v>1166</v>
      </c>
      <c r="B178" s="2" t="n">
        <v>2</v>
      </c>
      <c r="C178" s="2" t="s">
        <v>1196</v>
      </c>
      <c r="D178" s="2" t="s">
        <v>2136</v>
      </c>
      <c r="E178" s="2" t="s">
        <v>2312</v>
      </c>
      <c r="F178" s="2"/>
    </row>
    <row r="179" customFormat="false" ht="15" hidden="false" customHeight="false" outlineLevel="0" collapsed="false">
      <c r="A179" s="2" t="s">
        <v>1200</v>
      </c>
      <c r="B179" s="2" t="n">
        <v>1</v>
      </c>
      <c r="C179" s="2" t="s">
        <v>1205</v>
      </c>
      <c r="D179" s="2" t="s">
        <v>2136</v>
      </c>
      <c r="E179" s="2" t="s">
        <v>2312</v>
      </c>
      <c r="F179" s="2"/>
    </row>
    <row r="180" customFormat="false" ht="15" hidden="false" customHeight="false" outlineLevel="0" collapsed="false">
      <c r="A180" s="2" t="s">
        <v>1200</v>
      </c>
      <c r="B180" s="2" t="n">
        <v>2</v>
      </c>
      <c r="C180" s="2" t="s">
        <v>1123</v>
      </c>
      <c r="D180" s="2" t="s">
        <v>2158</v>
      </c>
      <c r="E180" s="2" t="s">
        <v>2579</v>
      </c>
      <c r="F180" s="2"/>
    </row>
    <row r="181" customFormat="false" ht="15" hidden="false" customHeight="false" outlineLevel="0" collapsed="false">
      <c r="A181" s="2" t="s">
        <v>950</v>
      </c>
      <c r="B181" s="2" t="n">
        <v>1</v>
      </c>
      <c r="C181" s="2" t="s">
        <v>954</v>
      </c>
      <c r="D181" s="2" t="s">
        <v>2136</v>
      </c>
      <c r="E181" s="2" t="s">
        <v>2140</v>
      </c>
      <c r="F181" s="2"/>
    </row>
    <row r="182" customFormat="false" ht="15" hidden="false" customHeight="false" outlineLevel="0" collapsed="false">
      <c r="A182" s="2" t="s">
        <v>950</v>
      </c>
      <c r="B182" s="2" t="n">
        <v>2</v>
      </c>
      <c r="C182" s="2" t="s">
        <v>1053</v>
      </c>
      <c r="D182" s="2" t="s">
        <v>2136</v>
      </c>
      <c r="E182" s="2" t="s">
        <v>2300</v>
      </c>
      <c r="F182" s="2"/>
    </row>
    <row r="183" customFormat="false" ht="15" hidden="false" customHeight="false" outlineLevel="0" collapsed="false">
      <c r="A183" s="2" t="s">
        <v>945</v>
      </c>
      <c r="B183" s="2" t="n">
        <v>1</v>
      </c>
      <c r="C183" s="2" t="s">
        <v>940</v>
      </c>
      <c r="D183" s="2" t="s">
        <v>2158</v>
      </c>
      <c r="E183" s="2" t="s">
        <v>2580</v>
      </c>
      <c r="F183" s="2"/>
    </row>
    <row r="184" customFormat="false" ht="15" hidden="false" customHeight="false" outlineLevel="0" collapsed="false">
      <c r="A184" s="2" t="s">
        <v>945</v>
      </c>
      <c r="B184" s="2" t="n">
        <v>2</v>
      </c>
      <c r="C184" s="2" t="s">
        <v>954</v>
      </c>
      <c r="D184" s="2" t="s">
        <v>2158</v>
      </c>
      <c r="E184" s="2" t="s">
        <v>2322</v>
      </c>
      <c r="F184" s="2"/>
    </row>
    <row r="185" customFormat="false" ht="15" hidden="false" customHeight="false" outlineLevel="0" collapsed="false">
      <c r="A185" s="2" t="s">
        <v>945</v>
      </c>
      <c r="B185" s="2" t="n">
        <v>3</v>
      </c>
      <c r="C185" s="2" t="s">
        <v>1053</v>
      </c>
      <c r="D185" s="2" t="s">
        <v>2136</v>
      </c>
      <c r="E185" s="2" t="s">
        <v>2581</v>
      </c>
      <c r="F185" s="2"/>
    </row>
    <row r="186" customFormat="false" ht="15" hidden="false" customHeight="false" outlineLevel="0" collapsed="false">
      <c r="A186" s="2" t="s">
        <v>945</v>
      </c>
      <c r="B186" s="2" t="n">
        <v>4</v>
      </c>
      <c r="C186" s="2" t="s">
        <v>1582</v>
      </c>
      <c r="D186" s="2" t="s">
        <v>2136</v>
      </c>
      <c r="E186" s="2" t="s">
        <v>2582</v>
      </c>
      <c r="F186" s="2"/>
    </row>
    <row r="187" customFormat="false" ht="15" hidden="false" customHeight="false" outlineLevel="0" collapsed="false">
      <c r="A187" s="2" t="s">
        <v>1002</v>
      </c>
      <c r="B187" s="2" t="n">
        <v>1</v>
      </c>
      <c r="C187" s="2" t="s">
        <v>954</v>
      </c>
      <c r="D187" s="2" t="s">
        <v>2158</v>
      </c>
      <c r="E187" s="2" t="s">
        <v>2322</v>
      </c>
      <c r="F187" s="2"/>
    </row>
    <row r="188" customFormat="false" ht="15" hidden="false" customHeight="false" outlineLevel="0" collapsed="false">
      <c r="A188" s="2" t="s">
        <v>1002</v>
      </c>
      <c r="B188" s="2" t="n">
        <v>2</v>
      </c>
      <c r="C188" s="2" t="s">
        <v>1064</v>
      </c>
      <c r="D188" s="2" t="s">
        <v>2136</v>
      </c>
      <c r="E188" s="2" t="s">
        <v>2300</v>
      </c>
      <c r="F188" s="2"/>
    </row>
    <row r="189" customFormat="false" ht="15" hidden="false" customHeight="false" outlineLevel="0" collapsed="false">
      <c r="A189" s="2" t="s">
        <v>1006</v>
      </c>
      <c r="B189" s="2" t="n">
        <v>1</v>
      </c>
      <c r="C189" s="2" t="s">
        <v>964</v>
      </c>
      <c r="D189" s="2" t="s">
        <v>2136</v>
      </c>
      <c r="E189" s="2" t="s">
        <v>2235</v>
      </c>
      <c r="F189" s="2"/>
    </row>
    <row r="190" customFormat="false" ht="15" hidden="false" customHeight="false" outlineLevel="0" collapsed="false">
      <c r="A190" s="2" t="s">
        <v>1006</v>
      </c>
      <c r="B190" s="2" t="n">
        <v>2</v>
      </c>
      <c r="C190" s="2" t="s">
        <v>1143</v>
      </c>
      <c r="D190" s="2" t="s">
        <v>2238</v>
      </c>
      <c r="E190" s="2" t="s">
        <v>2584</v>
      </c>
      <c r="F190" s="2" t="s">
        <v>2585</v>
      </c>
    </row>
    <row r="191" customFormat="false" ht="15" hidden="false" customHeight="false" outlineLevel="0" collapsed="false">
      <c r="A191" s="2" t="s">
        <v>1006</v>
      </c>
      <c r="B191" s="2" t="n">
        <v>3</v>
      </c>
      <c r="C191" s="2" t="s">
        <v>1111</v>
      </c>
      <c r="D191" s="2" t="s">
        <v>2136</v>
      </c>
      <c r="E191" s="2" t="s">
        <v>2526</v>
      </c>
      <c r="F191" s="2"/>
    </row>
    <row r="192" customFormat="false" ht="15" hidden="false" customHeight="false" outlineLevel="0" collapsed="false">
      <c r="A192" s="2" t="s">
        <v>997</v>
      </c>
      <c r="B192" s="2" t="n">
        <v>1</v>
      </c>
      <c r="C192" s="2" t="s">
        <v>964</v>
      </c>
      <c r="D192" s="2" t="s">
        <v>2136</v>
      </c>
      <c r="E192" s="2" t="s">
        <v>2377</v>
      </c>
      <c r="F192" s="2"/>
    </row>
    <row r="193" customFormat="false" ht="15" hidden="false" customHeight="false" outlineLevel="0" collapsed="false">
      <c r="A193" s="2" t="s">
        <v>997</v>
      </c>
      <c r="B193" s="2" t="n">
        <v>2</v>
      </c>
      <c r="C193" s="2" t="s">
        <v>1111</v>
      </c>
      <c r="D193" s="2" t="s">
        <v>2136</v>
      </c>
      <c r="E193" s="2" t="s">
        <v>2586</v>
      </c>
      <c r="F193" s="2"/>
    </row>
    <row r="194" customFormat="false" ht="15" hidden="false" customHeight="false" outlineLevel="0" collapsed="false">
      <c r="A194" s="2" t="s">
        <v>977</v>
      </c>
      <c r="B194" s="2" t="n">
        <v>1</v>
      </c>
      <c r="C194" s="2" t="s">
        <v>972</v>
      </c>
      <c r="D194" s="2" t="s">
        <v>2136</v>
      </c>
      <c r="E194" s="2" t="s">
        <v>2587</v>
      </c>
      <c r="F194" s="2"/>
    </row>
    <row r="195" customFormat="false" ht="15" hidden="false" customHeight="false" outlineLevel="0" collapsed="false">
      <c r="A195" s="2" t="s">
        <v>977</v>
      </c>
      <c r="B195" s="2" t="n">
        <v>2</v>
      </c>
      <c r="C195" s="2" t="s">
        <v>964</v>
      </c>
      <c r="D195" s="2" t="s">
        <v>2158</v>
      </c>
      <c r="E195" s="2" t="s">
        <v>2117</v>
      </c>
      <c r="F195" s="2"/>
    </row>
    <row r="196" customFormat="false" ht="15" hidden="false" customHeight="false" outlineLevel="0" collapsed="false">
      <c r="A196" s="2" t="s">
        <v>1016</v>
      </c>
      <c r="B196" s="2" t="n">
        <v>1</v>
      </c>
      <c r="C196" s="2" t="s">
        <v>987</v>
      </c>
      <c r="D196" s="2" t="s">
        <v>2136</v>
      </c>
      <c r="E196" s="2" t="s">
        <v>2235</v>
      </c>
      <c r="F196" s="2"/>
    </row>
    <row r="197" customFormat="false" ht="15" hidden="false" customHeight="false" outlineLevel="0" collapsed="false">
      <c r="A197" s="2" t="s">
        <v>1016</v>
      </c>
      <c r="B197" s="2" t="n">
        <v>2</v>
      </c>
      <c r="C197" s="2" t="s">
        <v>1069</v>
      </c>
      <c r="D197" s="2" t="s">
        <v>2136</v>
      </c>
      <c r="E197" s="2" t="s">
        <v>2589</v>
      </c>
      <c r="F197" s="2"/>
    </row>
    <row r="198" customFormat="false" ht="15" hidden="false" customHeight="false" outlineLevel="0" collapsed="false">
      <c r="A198" s="2" t="s">
        <v>1026</v>
      </c>
      <c r="B198" s="2" t="n">
        <v>1</v>
      </c>
      <c r="C198" s="2" t="s">
        <v>1036</v>
      </c>
      <c r="D198" s="2" t="s">
        <v>2136</v>
      </c>
      <c r="E198" s="2" t="s">
        <v>2590</v>
      </c>
      <c r="F198" s="2"/>
    </row>
    <row r="199" customFormat="false" ht="15" hidden="false" customHeight="false" outlineLevel="0" collapsed="false">
      <c r="A199" s="2" t="s">
        <v>1026</v>
      </c>
      <c r="B199" s="2" t="n">
        <v>2</v>
      </c>
      <c r="C199" s="2" t="s">
        <v>1080</v>
      </c>
      <c r="D199" s="2" t="s">
        <v>2238</v>
      </c>
      <c r="E199" s="2" t="s">
        <v>2526</v>
      </c>
      <c r="F199" s="2"/>
    </row>
    <row r="200" customFormat="false" ht="15" hidden="false" customHeight="false" outlineLevel="0" collapsed="false">
      <c r="A200" s="2" t="s">
        <v>993</v>
      </c>
      <c r="B200" s="2" t="n">
        <v>1</v>
      </c>
      <c r="C200" s="2" t="s">
        <v>969</v>
      </c>
      <c r="D200" s="2" t="s">
        <v>2158</v>
      </c>
      <c r="E200" s="2" t="s">
        <v>2528</v>
      </c>
      <c r="F200" s="2"/>
    </row>
    <row r="201" customFormat="false" ht="15" hidden="false" customHeight="false" outlineLevel="0" collapsed="false">
      <c r="A201" s="2" t="s">
        <v>993</v>
      </c>
      <c r="B201" s="2" t="n">
        <v>2</v>
      </c>
      <c r="C201" s="2" t="s">
        <v>1080</v>
      </c>
      <c r="D201" s="2" t="s">
        <v>2136</v>
      </c>
      <c r="E201" s="2" t="s">
        <v>2592</v>
      </c>
      <c r="F201" s="2"/>
    </row>
    <row r="202" customFormat="false" ht="15" hidden="false" customHeight="false" outlineLevel="0" collapsed="false">
      <c r="A202" s="2" t="s">
        <v>1085</v>
      </c>
      <c r="B202" s="2" t="n">
        <v>1</v>
      </c>
      <c r="C202" s="2" t="s">
        <v>1090</v>
      </c>
      <c r="D202" s="2" t="s">
        <v>2158</v>
      </c>
      <c r="E202" s="2" t="s">
        <v>2523</v>
      </c>
      <c r="F202" s="2" t="s">
        <v>2593</v>
      </c>
    </row>
    <row r="203" customFormat="false" ht="15" hidden="false" customHeight="false" outlineLevel="0" collapsed="false">
      <c r="A203" s="2" t="s">
        <v>1085</v>
      </c>
      <c r="B203" s="2" t="n">
        <v>2</v>
      </c>
      <c r="C203" s="2" t="s">
        <v>1123</v>
      </c>
      <c r="D203" s="2" t="s">
        <v>2136</v>
      </c>
      <c r="E203" s="2" t="s">
        <v>2594</v>
      </c>
      <c r="F203" s="2"/>
    </row>
    <row r="204" customFormat="false" ht="15" hidden="false" customHeight="false" outlineLevel="0" collapsed="false">
      <c r="A204" s="2" t="s">
        <v>1030</v>
      </c>
      <c r="B204" s="2" t="n">
        <v>1</v>
      </c>
      <c r="C204" s="2" t="s">
        <v>1047</v>
      </c>
      <c r="D204" s="2" t="s">
        <v>2136</v>
      </c>
      <c r="E204" s="2" t="s">
        <v>2597</v>
      </c>
      <c r="F204" s="2"/>
    </row>
    <row r="205" customFormat="false" ht="15" hidden="false" customHeight="false" outlineLevel="0" collapsed="false">
      <c r="A205" s="2" t="s">
        <v>1030</v>
      </c>
      <c r="B205" s="2" t="n">
        <v>2</v>
      </c>
      <c r="C205" s="2" t="s">
        <v>1123</v>
      </c>
      <c r="D205" s="2" t="s">
        <v>2136</v>
      </c>
      <c r="E205" s="2" t="s">
        <v>2598</v>
      </c>
      <c r="F205" s="2" t="s">
        <v>2599</v>
      </c>
    </row>
    <row r="206" customFormat="false" ht="15" hidden="false" customHeight="false" outlineLevel="0" collapsed="false">
      <c r="A206" s="2" t="s">
        <v>1010</v>
      </c>
      <c r="B206" s="2" t="n">
        <v>1</v>
      </c>
      <c r="C206" s="2" t="s">
        <v>1095</v>
      </c>
      <c r="D206" s="2" t="s">
        <v>2136</v>
      </c>
      <c r="E206" s="2" t="s">
        <v>2606</v>
      </c>
      <c r="F206" s="2"/>
    </row>
    <row r="207" customFormat="false" ht="15" hidden="false" customHeight="false" outlineLevel="0" collapsed="false">
      <c r="A207" s="2" t="s">
        <v>1010</v>
      </c>
      <c r="B207" s="2" t="n">
        <v>2</v>
      </c>
      <c r="C207" s="2" t="s">
        <v>1123</v>
      </c>
      <c r="D207" s="2" t="s">
        <v>2158</v>
      </c>
      <c r="E207" s="2" t="s">
        <v>2607</v>
      </c>
      <c r="F207" s="2"/>
    </row>
    <row r="208" customFormat="false" ht="15" hidden="false" customHeight="false" outlineLevel="0" collapsed="false">
      <c r="A208" s="2" t="s">
        <v>1289</v>
      </c>
      <c r="B208" s="2" t="n">
        <v>1</v>
      </c>
      <c r="C208" s="2" t="s">
        <v>1300</v>
      </c>
      <c r="D208" s="2" t="s">
        <v>2158</v>
      </c>
      <c r="E208" s="2" t="s">
        <v>2627</v>
      </c>
      <c r="F208" s="2"/>
    </row>
    <row r="209" customFormat="false" ht="15" hidden="false" customHeight="false" outlineLevel="0" collapsed="false">
      <c r="A209" s="2" t="s">
        <v>1289</v>
      </c>
      <c r="B209" s="2" t="n">
        <v>2</v>
      </c>
      <c r="C209" s="2" t="s">
        <v>1307</v>
      </c>
      <c r="D209" s="2" t="s">
        <v>2238</v>
      </c>
      <c r="E209" s="2" t="s">
        <v>2523</v>
      </c>
      <c r="F209" s="2"/>
    </row>
    <row r="210" customFormat="false" ht="15" hidden="false" customHeight="false" outlineLevel="0" collapsed="false">
      <c r="A210" s="2" t="s">
        <v>1407</v>
      </c>
      <c r="B210" s="2" t="n">
        <v>1</v>
      </c>
      <c r="C210" s="2" t="s">
        <v>1400</v>
      </c>
      <c r="D210" s="2" t="s">
        <v>2136</v>
      </c>
      <c r="E210" s="2" t="s">
        <v>2225</v>
      </c>
      <c r="F210" s="2"/>
    </row>
    <row r="211" customFormat="false" ht="15" hidden="false" customHeight="false" outlineLevel="0" collapsed="false">
      <c r="A211" s="2" t="s">
        <v>1407</v>
      </c>
      <c r="B211" s="2" t="n">
        <v>2</v>
      </c>
      <c r="C211" s="2" t="s">
        <v>1411</v>
      </c>
      <c r="D211" s="2" t="s">
        <v>2136</v>
      </c>
      <c r="E211" s="2" t="s">
        <v>2628</v>
      </c>
      <c r="F211" s="2"/>
    </row>
    <row r="212" customFormat="false" ht="15" hidden="false" customHeight="false" outlineLevel="0" collapsed="false">
      <c r="A212" s="2" t="s">
        <v>1441</v>
      </c>
      <c r="B212" s="2" t="n">
        <v>1</v>
      </c>
      <c r="C212" s="2" t="s">
        <v>1450</v>
      </c>
      <c r="D212" s="2" t="s">
        <v>2158</v>
      </c>
      <c r="E212" s="2" t="s">
        <v>2606</v>
      </c>
      <c r="F212" s="2"/>
    </row>
    <row r="213" customFormat="false" ht="15" hidden="false" customHeight="false" outlineLevel="0" collapsed="false">
      <c r="A213" s="2" t="s">
        <v>1441</v>
      </c>
      <c r="B213" s="2" t="n">
        <v>2</v>
      </c>
      <c r="C213" s="2" t="s">
        <v>1701</v>
      </c>
      <c r="D213" s="2" t="s">
        <v>2136</v>
      </c>
      <c r="E213" s="2" t="s">
        <v>2277</v>
      </c>
      <c r="F213" s="2"/>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4"/>
    <col collapsed="false" customWidth="true" hidden="false" outlineLevel="0" max="3" min="3" style="0" width="16"/>
    <col collapsed="false" customWidth="true" hidden="false" outlineLevel="0" max="4" min="4" style="0" width="10"/>
    <col collapsed="false" customWidth="true" hidden="false" outlineLevel="0" max="5" min="5" style="0" width="12"/>
    <col collapsed="false" customWidth="true" hidden="false" outlineLevel="0" max="6" min="6" style="0" width="90"/>
  </cols>
  <sheetData>
    <row r="1" customFormat="false" ht="15" hidden="false" customHeight="false" outlineLevel="0" collapsed="false">
      <c r="A1" s="6" t="s">
        <v>27</v>
      </c>
      <c r="B1" s="6" t="s">
        <v>2991</v>
      </c>
      <c r="C1" s="6" t="s">
        <v>2992</v>
      </c>
      <c r="D1" s="6" t="s">
        <v>2993</v>
      </c>
      <c r="E1" s="6" t="s">
        <v>2994</v>
      </c>
      <c r="F1" s="6" t="s">
        <v>2995</v>
      </c>
    </row>
    <row r="2" customFormat="false" ht="46.25" hidden="false" customHeight="false" outlineLevel="0" collapsed="false">
      <c r="A2" s="2" t="s">
        <v>129</v>
      </c>
      <c r="B2" s="2" t="n">
        <f aca="false">COUNTIFS(Nodes!$C$2:$C$390,"band",Nodes!$G$2:$G$390,"Tampa Bay")</f>
        <v>35</v>
      </c>
      <c r="C2" s="2" t="n">
        <f aca="false">COUNTIFS(Nodes!$C$2:$C$390,"band",Nodes!$G$2:$G$390,"Tampa Bay",Nodes!$M$2:$M$390,"Tracked")</f>
        <v>18</v>
      </c>
      <c r="D2" s="2" t="n">
        <f aca="false">COUNTIFS(Nodes!$C$2:$C$390,"person",Nodes!$G$2:$G$390,"Tampa Bay")</f>
        <v>45</v>
      </c>
      <c r="E2" s="2" t="n">
        <f aca="false">COUNTIFS(Nodes!$G$2:$G$390,"Tampa Bay")-B2-D2-COUNTIFS(Nodes!$C$2:$C$390,"city",Nodes!$G$2:$G$390,"Tampa Bay")</f>
        <v>16</v>
      </c>
      <c r="F2" s="2" t="s">
        <v>2092</v>
      </c>
    </row>
    <row r="3" customFormat="false" ht="35.05" hidden="false" customHeight="false" outlineLevel="0" collapsed="false">
      <c r="A3" s="2" t="s">
        <v>166</v>
      </c>
      <c r="B3" s="2" t="n">
        <f aca="false">COUNTIFS(Nodes!$C$2:$C$390,"band",Nodes!$G$2:$G$390,"Orlando")</f>
        <v>6</v>
      </c>
      <c r="C3" s="2" t="n">
        <f aca="false">COUNTIFS(Nodes!$C$2:$C$390,"band",Nodes!$G$2:$G$390,"Orlando",Nodes!$M$2:$M$390,"Tracked")</f>
        <v>2</v>
      </c>
      <c r="D3" s="2" t="n">
        <f aca="false">COUNTIFS(Nodes!$C$2:$C$390,"person",Nodes!$G$2:$G$390,"Orlando")</f>
        <v>7</v>
      </c>
      <c r="E3" s="2" t="n">
        <f aca="false">COUNTIFS(Nodes!$G$2:$G$390,"Orlando")-B3-D3-COUNTIFS(Nodes!$C$2:$C$390,"city",Nodes!$G$2:$G$390,"Orlando")</f>
        <v>2</v>
      </c>
      <c r="F3" s="2" t="s">
        <v>2082</v>
      </c>
    </row>
    <row r="4" customFormat="false" ht="23.85" hidden="false" customHeight="false" outlineLevel="0" collapsed="false">
      <c r="A4" s="2" t="s">
        <v>451</v>
      </c>
      <c r="B4" s="2" t="n">
        <f aca="false">COUNTIFS(Nodes!$C$2:$C$390,"band",Nodes!$G$2:$G$390,"South Florida")</f>
        <v>6</v>
      </c>
      <c r="C4" s="2" t="n">
        <f aca="false">COUNTIFS(Nodes!$C$2:$C$390,"band",Nodes!$G$2:$G$390,"South Florida",Nodes!$M$2:$M$390,"Tracked")</f>
        <v>4</v>
      </c>
      <c r="D4" s="2" t="n">
        <f aca="false">COUNTIFS(Nodes!$C$2:$C$390,"person",Nodes!$G$2:$G$390,"South Florida")</f>
        <v>6</v>
      </c>
      <c r="E4" s="2" t="n">
        <f aca="false">COUNTIFS(Nodes!$G$2:$G$390,"South Florida")-B4-D4-COUNTIFS(Nodes!$C$2:$C$390,"city",Nodes!$G$2:$G$390,"South Florida")</f>
        <v>1</v>
      </c>
      <c r="F4" s="2" t="s">
        <v>2088</v>
      </c>
    </row>
    <row r="5" customFormat="false" ht="23.85" hidden="false" customHeight="false" outlineLevel="0" collapsed="false">
      <c r="A5" s="2" t="s">
        <v>701</v>
      </c>
      <c r="B5" s="2" t="n">
        <f aca="false">COUNTIFS(Nodes!$C$2:$C$390,"band",Nodes!$G$2:$G$390,"Buffalo")</f>
        <v>4</v>
      </c>
      <c r="C5" s="2" t="n">
        <f aca="false">COUNTIFS(Nodes!$C$2:$C$390,"band",Nodes!$G$2:$G$390,"Buffalo",Nodes!$M$2:$M$390,"Tracked")</f>
        <v>0</v>
      </c>
      <c r="D5" s="2" t="n">
        <f aca="false">COUNTIFS(Nodes!$C$2:$C$390,"person",Nodes!$G$2:$G$390,"Buffalo")</f>
        <v>0</v>
      </c>
      <c r="E5" s="2" t="n">
        <f aca="false">COUNTIFS(Nodes!$G$2:$G$390,"Buffalo")-B5-D5-COUNTIFS(Nodes!$C$2:$C$390,"city",Nodes!$G$2:$G$390,"Buffalo")</f>
        <v>0</v>
      </c>
      <c r="F5" s="2" t="s">
        <v>2060</v>
      </c>
    </row>
    <row r="6" customFormat="false" ht="35.05" hidden="false" customHeight="false" outlineLevel="0" collapsed="false">
      <c r="A6" s="2" t="s">
        <v>109</v>
      </c>
      <c r="B6" s="2" t="n">
        <f aca="false">COUNTIFS(Nodes!$C$2:$C$390,"band",Nodes!$G$2:$G$390,"New York")</f>
        <v>17</v>
      </c>
      <c r="C6" s="2" t="n">
        <f aca="false">COUNTIFS(Nodes!$C$2:$C$390,"band",Nodes!$G$2:$G$390,"New York",Nodes!$M$2:$M$390,"Tracked")</f>
        <v>2</v>
      </c>
      <c r="D6" s="2" t="n">
        <f aca="false">COUNTIFS(Nodes!$C$2:$C$390,"person",Nodes!$G$2:$G$390,"New York")</f>
        <v>3</v>
      </c>
      <c r="E6" s="2" t="n">
        <f aca="false">COUNTIFS(Nodes!$G$2:$G$390,"New York")-B6-D6-COUNTIFS(Nodes!$C$2:$C$390,"city",Nodes!$G$2:$G$390,"New York")</f>
        <v>2</v>
      </c>
      <c r="F6" s="2" t="s">
        <v>2077</v>
      </c>
    </row>
    <row r="7" customFormat="false" ht="23.85" hidden="false" customHeight="false" outlineLevel="0" collapsed="false">
      <c r="A7" s="2" t="s">
        <v>85</v>
      </c>
      <c r="B7" s="2" t="n">
        <f aca="false">COUNTIFS(Nodes!$C$2:$C$390,"band",Nodes!$G$2:$G$390,"Bay Area")</f>
        <v>6</v>
      </c>
      <c r="C7" s="2" t="n">
        <f aca="false">COUNTIFS(Nodes!$C$2:$C$390,"band",Nodes!$G$2:$G$390,"Bay Area",Nodes!$M$2:$M$390,"Tracked")</f>
        <v>0</v>
      </c>
      <c r="D7" s="2" t="n">
        <f aca="false">COUNTIFS(Nodes!$C$2:$C$390,"person",Nodes!$G$2:$G$390,"Bay Area")</f>
        <v>4</v>
      </c>
      <c r="E7" s="2" t="n">
        <f aca="false">COUNTIFS(Nodes!$G$2:$G$390,"Bay Area")-B7-D7-COUNTIFS(Nodes!$C$2:$C$390,"city",Nodes!$G$2:$G$390,"Bay Area")</f>
        <v>0</v>
      </c>
      <c r="F7" s="2" t="s">
        <v>2056</v>
      </c>
    </row>
    <row r="8" customFormat="false" ht="23.85" hidden="false" customHeight="false" outlineLevel="0" collapsed="false">
      <c r="A8" s="2" t="s">
        <v>58</v>
      </c>
      <c r="B8" s="2" t="n">
        <f aca="false">COUNTIFS(Nodes!$C$2:$C$390,"band",Nodes!$G$2:$G$390,"Los Angeles")</f>
        <v>7</v>
      </c>
      <c r="C8" s="2" t="n">
        <f aca="false">COUNTIFS(Nodes!$C$2:$C$390,"band",Nodes!$G$2:$G$390,"Los Angeles",Nodes!$M$2:$M$390,"Tracked")</f>
        <v>1</v>
      </c>
      <c r="D8" s="2" t="n">
        <f aca="false">COUNTIFS(Nodes!$C$2:$C$390,"person",Nodes!$G$2:$G$390,"Los Angeles")</f>
        <v>4</v>
      </c>
      <c r="E8" s="2" t="n">
        <f aca="false">COUNTIFS(Nodes!$G$2:$G$390,"Los Angeles")-B8-D8-COUNTIFS(Nodes!$C$2:$C$390,"city",Nodes!$G$2:$G$390,"Los Angeles")</f>
        <v>4</v>
      </c>
      <c r="F8" s="2" t="s">
        <v>2071</v>
      </c>
    </row>
    <row r="9" customFormat="false" ht="15" hidden="false" customHeight="false" outlineLevel="0" collapsed="false">
      <c r="A9" s="2" t="s">
        <v>99</v>
      </c>
      <c r="B9" s="2" t="n">
        <f aca="false">COUNTIFS(Nodes!$C$2:$C$390,"band",Nodes!$G$2:$G$390,"Chicago")</f>
        <v>3</v>
      </c>
      <c r="C9" s="2" t="n">
        <f aca="false">COUNTIFS(Nodes!$C$2:$C$390,"band",Nodes!$G$2:$G$390,"Chicago",Nodes!$M$2:$M$390,"Tracked")</f>
        <v>0</v>
      </c>
      <c r="D9" s="2" t="n">
        <f aca="false">COUNTIFS(Nodes!$C$2:$C$390,"person",Nodes!$G$2:$G$390,"Chicago")</f>
        <v>0</v>
      </c>
      <c r="E9" s="2" t="n">
        <f aca="false">COUNTIFS(Nodes!$G$2:$G$390,"Chicago")-B9-D9-COUNTIFS(Nodes!$C$2:$C$390,"city",Nodes!$G$2:$G$390,"Chicago")</f>
        <v>1</v>
      </c>
      <c r="F9" s="2" t="s">
        <v>2062</v>
      </c>
    </row>
    <row r="10" customFormat="false" ht="15" hidden="false" customHeight="false" outlineLevel="0" collapsed="false">
      <c r="A10" s="2" t="s">
        <v>1423</v>
      </c>
      <c r="B10" s="2" t="n">
        <f aca="false">COUNTIFS(Nodes!$C$2:$C$390,"band",Nodes!$G$2:$G$390,"Montreal")</f>
        <v>7</v>
      </c>
      <c r="C10" s="2" t="n">
        <f aca="false">COUNTIFS(Nodes!$C$2:$C$390,"band",Nodes!$G$2:$G$390,"Montreal",Nodes!$M$2:$M$390,"Tracked")</f>
        <v>1</v>
      </c>
      <c r="D10" s="2" t="n">
        <f aca="false">COUNTIFS(Nodes!$C$2:$C$390,"person",Nodes!$G$2:$G$390,"Montreal")</f>
        <v>1</v>
      </c>
      <c r="E10" s="2" t="n">
        <f aca="false">COUNTIFS(Nodes!$G$2:$G$390,"Montreal")-B10-D10-COUNTIFS(Nodes!$C$2:$C$390,"city",Nodes!$G$2:$G$390,"Montreal")</f>
        <v>0</v>
      </c>
      <c r="F10" s="2" t="s">
        <v>2073</v>
      </c>
    </row>
    <row r="11" customFormat="false" ht="23.85" hidden="false" customHeight="false" outlineLevel="0" collapsed="false">
      <c r="A11" s="2" t="s">
        <v>93</v>
      </c>
      <c r="B11" s="2" t="n">
        <f aca="false">COUNTIFS(Nodes!$C$2:$C$390,"band",Nodes!$G$2:$G$390,"Stockholm")</f>
        <v>16</v>
      </c>
      <c r="C11" s="2" t="n">
        <f aca="false">COUNTIFS(Nodes!$C$2:$C$390,"band",Nodes!$G$2:$G$390,"Stockholm",Nodes!$M$2:$M$390,"Tracked")</f>
        <v>0</v>
      </c>
      <c r="D11" s="2" t="n">
        <f aca="false">COUNTIFS(Nodes!$C$2:$C$390,"person",Nodes!$G$2:$G$390,"Stockholm")</f>
        <v>7</v>
      </c>
      <c r="E11" s="2" t="n">
        <f aca="false">COUNTIFS(Nodes!$G$2:$G$390,"Stockholm")-B11-D11-COUNTIFS(Nodes!$C$2:$C$390,"city",Nodes!$G$2:$G$390,"Stockholm")</f>
        <v>2</v>
      </c>
      <c r="F11" s="2" t="s">
        <v>2090</v>
      </c>
    </row>
    <row r="12" customFormat="false" ht="23.85" hidden="false" customHeight="false" outlineLevel="0" collapsed="false">
      <c r="A12" s="2" t="s">
        <v>924</v>
      </c>
      <c r="B12" s="2" t="n">
        <f aca="false">COUNTIFS(Nodes!$C$2:$C$390,"band",Nodes!$G$2:$G$390,"Gothenburg")</f>
        <v>8</v>
      </c>
      <c r="C12" s="2" t="n">
        <f aca="false">COUNTIFS(Nodes!$C$2:$C$390,"band",Nodes!$G$2:$G$390,"Gothenburg",Nodes!$M$2:$M$390,"Tracked")</f>
        <v>0</v>
      </c>
      <c r="D12" s="2" t="n">
        <f aca="false">COUNTIFS(Nodes!$C$2:$C$390,"person",Nodes!$G$2:$G$390,"Gothenburg")</f>
        <v>7</v>
      </c>
      <c r="E12" s="2" t="n">
        <f aca="false">COUNTIFS(Nodes!$G$2:$G$390,"Gothenburg")-B12-D12-COUNTIFS(Nodes!$C$2:$C$390,"city",Nodes!$G$2:$G$390,"Gothenburg")</f>
        <v>1</v>
      </c>
      <c r="F12" s="2" t="s">
        <v>2069</v>
      </c>
    </row>
    <row r="13" customFormat="false" ht="35.05" hidden="false" customHeight="false" outlineLevel="0" collapsed="false">
      <c r="A13" s="2" t="s">
        <v>48</v>
      </c>
      <c r="B13" s="2" t="n">
        <f aca="false">COUNTIFS(Nodes!$C$2:$C$390,"band",Nodes!$G$2:$G$390,"English Midlands")</f>
        <v>13</v>
      </c>
      <c r="C13" s="2" t="n">
        <f aca="false">COUNTIFS(Nodes!$C$2:$C$390,"band",Nodes!$G$2:$G$390,"English Midlands",Nodes!$M$2:$M$390,"Tracked")</f>
        <v>2</v>
      </c>
      <c r="D13" s="2" t="n">
        <f aca="false">COUNTIFS(Nodes!$C$2:$C$390,"person",Nodes!$G$2:$G$390,"English Midlands")</f>
        <v>9</v>
      </c>
      <c r="E13" s="2" t="n">
        <f aca="false">COUNTIFS(Nodes!$G$2:$G$390,"English Midlands")-B13-D13-COUNTIFS(Nodes!$C$2:$C$390,"city",Nodes!$G$2:$G$390,"English Midlands")</f>
        <v>5</v>
      </c>
      <c r="F13" s="2" t="s">
        <v>2064</v>
      </c>
    </row>
    <row r="14" customFormat="false" ht="23.85" hidden="false" customHeight="false" outlineLevel="0" collapsed="false">
      <c r="A14" s="2" t="s">
        <v>1291</v>
      </c>
      <c r="B14" s="2" t="n">
        <f aca="false">COUNTIFS(Nodes!$C$2:$C$390,"band",Nodes!$G$2:$G$390,"Netherlands")</f>
        <v>5</v>
      </c>
      <c r="C14" s="2" t="n">
        <f aca="false">COUNTIFS(Nodes!$C$2:$C$390,"band",Nodes!$G$2:$G$390,"Netherlands",Nodes!$M$2:$M$390,"Tracked")</f>
        <v>1</v>
      </c>
      <c r="D14" s="2" t="n">
        <f aca="false">COUNTIFS(Nodes!$C$2:$C$390,"person",Nodes!$G$2:$G$390,"Netherlands")</f>
        <v>1</v>
      </c>
      <c r="E14" s="2" t="n">
        <f aca="false">COUNTIFS(Nodes!$G$2:$G$390,"Netherlands")-B14-D14-COUNTIFS(Nodes!$C$2:$C$390,"city",Nodes!$G$2:$G$390,"Netherlands")</f>
        <v>1</v>
      </c>
      <c r="F14" s="2" t="s">
        <v>2075</v>
      </c>
    </row>
    <row r="15" customFormat="false" ht="23.85" hidden="false" customHeight="false" outlineLevel="0" collapsed="false">
      <c r="A15" s="2" t="s">
        <v>68</v>
      </c>
      <c r="B15" s="2" t="n">
        <f aca="false">COUNTIFS(Nodes!$C$2:$C$390,"band",Nodes!$G$2:$G$390,"Ruhr")</f>
        <v>4</v>
      </c>
      <c r="C15" s="2" t="n">
        <f aca="false">COUNTIFS(Nodes!$C$2:$C$390,"band",Nodes!$G$2:$G$390,"Ruhr",Nodes!$M$2:$M$390,"Tracked")</f>
        <v>1</v>
      </c>
      <c r="D15" s="2" t="n">
        <f aca="false">COUNTIFS(Nodes!$C$2:$C$390,"person",Nodes!$G$2:$G$390,"Ruhr")</f>
        <v>1</v>
      </c>
      <c r="E15" s="2" t="n">
        <f aca="false">COUNTIFS(Nodes!$G$2:$G$390,"Ruhr")-B15-D15-COUNTIFS(Nodes!$C$2:$C$390,"city",Nodes!$G$2:$G$390,"Ruhr")</f>
        <v>1</v>
      </c>
      <c r="F15" s="2" t="s">
        <v>2086</v>
      </c>
    </row>
    <row r="16" customFormat="false" ht="15" hidden="false" customHeight="false" outlineLevel="0" collapsed="false">
      <c r="A16" s="2" t="s">
        <v>1262</v>
      </c>
      <c r="B16" s="2" t="n">
        <f aca="false">COUNTIFS(Nodes!$C$2:$C$390,"band",Nodes!$G$2:$G$390,"Poland")</f>
        <v>4</v>
      </c>
      <c r="C16" s="2" t="n">
        <f aca="false">COUNTIFS(Nodes!$C$2:$C$390,"band",Nodes!$G$2:$G$390,"Poland",Nodes!$M$2:$M$390,"Tracked")</f>
        <v>0</v>
      </c>
      <c r="D16" s="2" t="n">
        <f aca="false">COUNTIFS(Nodes!$C$2:$C$390,"person",Nodes!$G$2:$G$390,"Poland")</f>
        <v>0</v>
      </c>
      <c r="E16" s="2" t="n">
        <f aca="false">COUNTIFS(Nodes!$G$2:$G$390,"Poland")-B16-D16-COUNTIFS(Nodes!$C$2:$C$390,"city",Nodes!$G$2:$G$390,"Poland")</f>
        <v>0</v>
      </c>
      <c r="F16" s="2" t="s">
        <v>2084</v>
      </c>
    </row>
    <row r="17" customFormat="false" ht="15" hidden="false" customHeight="false" outlineLevel="0" collapsed="false">
      <c r="A17" s="2" t="s">
        <v>1391</v>
      </c>
      <c r="B17" s="2" t="n">
        <f aca="false">COUNTIFS(Nodes!$C$2:$C$390,"band",Nodes!$G$2:$G$390,"Belo Horizonte")</f>
        <v>4</v>
      </c>
      <c r="C17" s="2" t="n">
        <f aca="false">COUNTIFS(Nodes!$C$2:$C$390,"band",Nodes!$G$2:$G$390,"Belo Horizonte",Nodes!$M$2:$M$390,"Tracked")</f>
        <v>1</v>
      </c>
      <c r="D17" s="2" t="n">
        <f aca="false">COUNTIFS(Nodes!$C$2:$C$390,"person",Nodes!$G$2:$G$390,"Belo Horizonte")</f>
        <v>1</v>
      </c>
      <c r="E17" s="2" t="n">
        <f aca="false">COUNTIFS(Nodes!$G$2:$G$390,"Belo Horizonte")-B17-D17-COUNTIFS(Nodes!$C$2:$C$390,"city",Nodes!$G$2:$G$390,"Belo Horizonte")</f>
        <v>1</v>
      </c>
      <c r="F17" s="2" t="s">
        <v>2058</v>
      </c>
    </row>
    <row r="18" customFormat="false" ht="191.75" hidden="false" customHeight="false" outlineLevel="0" collapsed="false">
      <c r="A18" s="2" t="s">
        <v>2996</v>
      </c>
      <c r="B18" s="2"/>
      <c r="C18" s="2"/>
      <c r="D18" s="2"/>
      <c r="E18" s="2"/>
      <c r="F18" s="2"/>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3" min="2" style="0" width="9"/>
    <col collapsed="false" customWidth="true" hidden="false" outlineLevel="0" max="4" min="4" style="0" width="12"/>
    <col collapsed="false" customWidth="true" hidden="false" outlineLevel="0" max="5" min="5" style="0" width="16"/>
    <col collapsed="false" customWidth="true" hidden="false" outlineLevel="0" max="6" min="6" style="0" width="24"/>
    <col collapsed="false" customWidth="true" hidden="false" outlineLevel="0" max="7" min="7" style="0" width="12"/>
  </cols>
  <sheetData>
    <row r="1" customFormat="false" ht="15" hidden="false" customHeight="false" outlineLevel="0" collapsed="false">
      <c r="A1" s="6" t="s">
        <v>25</v>
      </c>
      <c r="B1" s="6" t="s">
        <v>2997</v>
      </c>
      <c r="C1" s="6" t="s">
        <v>2993</v>
      </c>
      <c r="D1" s="6" t="s">
        <v>2994</v>
      </c>
      <c r="E1" s="6" t="s">
        <v>2992</v>
      </c>
      <c r="F1" s="6" t="s">
        <v>2998</v>
      </c>
      <c r="G1" s="6" t="s">
        <v>2999</v>
      </c>
    </row>
    <row r="2" customFormat="false" ht="15" hidden="false" customHeight="false" outlineLevel="0" collapsed="false">
      <c r="A2" s="7" t="s">
        <v>46</v>
      </c>
      <c r="B2" s="7" t="n">
        <f aca="false">COUNTIFS(Nodes!$E$2:$E$390,A2,Nodes!$C$2:$C$390,"band")</f>
        <v>13</v>
      </c>
      <c r="C2" s="7" t="n">
        <f aca="false">COUNTIFS(Nodes!$E$2:$E$390,A2,Nodes!$C$2:$C$390,"person")</f>
        <v>0</v>
      </c>
      <c r="D2" s="7" t="n">
        <f aca="false">COUNTIF(Nodes!$E$2:$E$390,A2)-B2-C2</f>
        <v>0</v>
      </c>
      <c r="E2" s="7" t="n">
        <f aca="false">COUNTIFS(Nodes!$E$2:$E$390,A2,Nodes!$C$2:$C$390,"band",Nodes!$M$2:$M$390,"Tracked")</f>
        <v>1</v>
      </c>
      <c r="F2" s="7" t="n">
        <f aca="false">COUNTIFS(Nodes!$E$2:$E$390,A2,Nodes!$C$2:$C$390,"band",Nodes!$M$2:$M$390,"&lt;&gt;")</f>
        <v>1</v>
      </c>
      <c r="G2" s="7" t="n">
        <f aca="false">COUNTIF(Nodes!$E$2:$E$390,A2)</f>
        <v>13</v>
      </c>
    </row>
    <row r="3" customFormat="false" ht="15" hidden="false" customHeight="false" outlineLevel="0" collapsed="false">
      <c r="A3" s="7" t="s">
        <v>127</v>
      </c>
      <c r="B3" s="7" t="n">
        <f aca="false">COUNTIFS(Nodes!$E$2:$E$390,A3,Nodes!$C$2:$C$390,"band")</f>
        <v>20</v>
      </c>
      <c r="C3" s="7" t="n">
        <f aca="false">COUNTIFS(Nodes!$E$2:$E$390,A3,Nodes!$C$2:$C$390,"person")</f>
        <v>36</v>
      </c>
      <c r="D3" s="7" t="n">
        <f aca="false">COUNTIF(Nodes!$E$2:$E$390,A3)-B3-C3</f>
        <v>0</v>
      </c>
      <c r="E3" s="7" t="n">
        <f aca="false">COUNTIFS(Nodes!$E$2:$E$390,A3,Nodes!$C$2:$C$390,"band",Nodes!$M$2:$M$390,"Tracked")</f>
        <v>16</v>
      </c>
      <c r="F3" s="7" t="n">
        <f aca="false">COUNTIFS(Nodes!$E$2:$E$390,A3,Nodes!$C$2:$C$390,"band",Nodes!$M$2:$M$390,"&lt;&gt;")</f>
        <v>16</v>
      </c>
      <c r="G3" s="7" t="n">
        <f aca="false">COUNTIF(Nodes!$E$2:$E$390,A3)</f>
        <v>56</v>
      </c>
    </row>
    <row r="4" customFormat="false" ht="15" hidden="false" customHeight="false" outlineLevel="0" collapsed="false">
      <c r="A4" s="7" t="s">
        <v>449</v>
      </c>
      <c r="B4" s="7" t="n">
        <f aca="false">COUNTIFS(Nodes!$E$2:$E$390,A4,Nodes!$C$2:$C$390,"band")</f>
        <v>19</v>
      </c>
      <c r="C4" s="7" t="n">
        <f aca="false">COUNTIFS(Nodes!$E$2:$E$390,A4,Nodes!$C$2:$C$390,"person")</f>
        <v>23</v>
      </c>
      <c r="D4" s="7" t="n">
        <f aca="false">COUNTIF(Nodes!$E$2:$E$390,A4)-B4-C4</f>
        <v>0</v>
      </c>
      <c r="E4" s="7" t="n">
        <f aca="false">COUNTIFS(Nodes!$E$2:$E$390,A4,Nodes!$C$2:$C$390,"band",Nodes!$M$2:$M$390,"Tracked")</f>
        <v>8</v>
      </c>
      <c r="F4" s="7" t="n">
        <f aca="false">COUNTIFS(Nodes!$E$2:$E$390,A4,Nodes!$C$2:$C$390,"band",Nodes!$M$2:$M$390,"&lt;&gt;")</f>
        <v>12</v>
      </c>
      <c r="G4" s="7" t="n">
        <f aca="false">COUNTIF(Nodes!$E$2:$E$390,A4)</f>
        <v>42</v>
      </c>
    </row>
    <row r="5" customFormat="false" ht="15" hidden="false" customHeight="false" outlineLevel="0" collapsed="false">
      <c r="A5" s="7" t="s">
        <v>696</v>
      </c>
      <c r="B5" s="7" t="n">
        <f aca="false">COUNTIFS(Nodes!$E$2:$E$390,A5,Nodes!$C$2:$C$390,"band")</f>
        <v>18</v>
      </c>
      <c r="C5" s="7" t="n">
        <f aca="false">COUNTIFS(Nodes!$E$2:$E$390,A5,Nodes!$C$2:$C$390,"person")</f>
        <v>5</v>
      </c>
      <c r="D5" s="7" t="n">
        <f aca="false">COUNTIF(Nodes!$E$2:$E$390,A5)-B5-C5</f>
        <v>0</v>
      </c>
      <c r="E5" s="7" t="n">
        <f aca="false">COUNTIFS(Nodes!$E$2:$E$390,A5,Nodes!$C$2:$C$390,"band",Nodes!$M$2:$M$390,"Tracked")</f>
        <v>2</v>
      </c>
      <c r="F5" s="7" t="n">
        <f aca="false">COUNTIFS(Nodes!$E$2:$E$390,A5,Nodes!$C$2:$C$390,"band",Nodes!$M$2:$M$390,"&lt;&gt;")</f>
        <v>2</v>
      </c>
      <c r="G5" s="7" t="n">
        <f aca="false">COUNTIF(Nodes!$E$2:$E$390,A5)</f>
        <v>23</v>
      </c>
    </row>
    <row r="6" customFormat="false" ht="15" hidden="false" customHeight="false" outlineLevel="0" collapsed="false">
      <c r="A6" s="7" t="s">
        <v>822</v>
      </c>
      <c r="B6" s="7" t="n">
        <f aca="false">COUNTIFS(Nodes!$E$2:$E$390,A6,Nodes!$C$2:$C$390,"band")</f>
        <v>11</v>
      </c>
      <c r="C6" s="7" t="n">
        <f aca="false">COUNTIFS(Nodes!$E$2:$E$390,A6,Nodes!$C$2:$C$390,"person")</f>
        <v>8</v>
      </c>
      <c r="D6" s="7" t="n">
        <f aca="false">COUNTIF(Nodes!$E$2:$E$390,A6)-B6-C6</f>
        <v>0</v>
      </c>
      <c r="E6" s="7" t="n">
        <f aca="false">COUNTIFS(Nodes!$E$2:$E$390,A6,Nodes!$C$2:$C$390,"band",Nodes!$M$2:$M$390,"Tracked")</f>
        <v>2</v>
      </c>
      <c r="F6" s="7" t="n">
        <f aca="false">COUNTIFS(Nodes!$E$2:$E$390,A6,Nodes!$C$2:$C$390,"band",Nodes!$M$2:$M$390,"&lt;&gt;")</f>
        <v>2</v>
      </c>
      <c r="G6" s="7" t="n">
        <f aca="false">COUNTIF(Nodes!$E$2:$E$390,A6)</f>
        <v>19</v>
      </c>
    </row>
    <row r="7" customFormat="false" ht="15" hidden="false" customHeight="false" outlineLevel="0" collapsed="false">
      <c r="A7" s="7" t="s">
        <v>918</v>
      </c>
      <c r="B7" s="7" t="n">
        <f aca="false">COUNTIFS(Nodes!$E$2:$E$390,A7,Nodes!$C$2:$C$390,"band")</f>
        <v>26</v>
      </c>
      <c r="C7" s="7" t="n">
        <f aca="false">COUNTIFS(Nodes!$E$2:$E$390,A7,Nodes!$C$2:$C$390,"person")</f>
        <v>16</v>
      </c>
      <c r="D7" s="7" t="n">
        <f aca="false">COUNTIF(Nodes!$E$2:$E$390,A7)-B7-C7</f>
        <v>0</v>
      </c>
      <c r="E7" s="7" t="n">
        <f aca="false">COUNTIFS(Nodes!$E$2:$E$390,A7,Nodes!$C$2:$C$390,"band",Nodes!$M$2:$M$390,"Tracked")</f>
        <v>0</v>
      </c>
      <c r="F7" s="7" t="n">
        <f aca="false">COUNTIFS(Nodes!$E$2:$E$390,A7,Nodes!$C$2:$C$390,"band",Nodes!$M$2:$M$390,"&lt;&gt;")</f>
        <v>0</v>
      </c>
      <c r="G7" s="7" t="n">
        <f aca="false">COUNTIF(Nodes!$E$2:$E$390,A7)</f>
        <v>42</v>
      </c>
    </row>
    <row r="8" customFormat="false" ht="15" hidden="false" customHeight="false" outlineLevel="0" collapsed="false">
      <c r="A8" s="7" t="s">
        <v>1130</v>
      </c>
      <c r="B8" s="7" t="n">
        <f aca="false">COUNTIFS(Nodes!$E$2:$E$390,A8,Nodes!$C$2:$C$390,"band")</f>
        <v>13</v>
      </c>
      <c r="C8" s="7" t="n">
        <f aca="false">COUNTIFS(Nodes!$E$2:$E$390,A8,Nodes!$C$2:$C$390,"person")</f>
        <v>9</v>
      </c>
      <c r="D8" s="7" t="n">
        <f aca="false">COUNTIF(Nodes!$E$2:$E$390,A8)-B8-C8</f>
        <v>0</v>
      </c>
      <c r="E8" s="7" t="n">
        <f aca="false">COUNTIFS(Nodes!$E$2:$E$390,A8,Nodes!$C$2:$C$390,"band",Nodes!$M$2:$M$390,"Tracked")</f>
        <v>2</v>
      </c>
      <c r="F8" s="7" t="n">
        <f aca="false">COUNTIFS(Nodes!$E$2:$E$390,A8,Nodes!$C$2:$C$390,"band",Nodes!$M$2:$M$390,"&lt;&gt;")</f>
        <v>2</v>
      </c>
      <c r="G8" s="7" t="n">
        <f aca="false">COUNTIF(Nodes!$E$2:$E$390,A8)</f>
        <v>22</v>
      </c>
    </row>
    <row r="9" customFormat="false" ht="15" hidden="false" customHeight="false" outlineLevel="0" collapsed="false">
      <c r="A9" s="7" t="s">
        <v>1245</v>
      </c>
      <c r="B9" s="7" t="n">
        <f aca="false">COUNTIFS(Nodes!$E$2:$E$390,A9,Nodes!$C$2:$C$390,"band")</f>
        <v>22</v>
      </c>
      <c r="C9" s="7" t="n">
        <f aca="false">COUNTIFS(Nodes!$E$2:$E$390,A9,Nodes!$C$2:$C$390,"person")</f>
        <v>4</v>
      </c>
      <c r="D9" s="7" t="n">
        <f aca="false">COUNTIF(Nodes!$E$2:$E$390,A9)-B9-C9</f>
        <v>0</v>
      </c>
      <c r="E9" s="7" t="n">
        <f aca="false">COUNTIFS(Nodes!$E$2:$E$390,A9,Nodes!$C$2:$C$390,"band",Nodes!$M$2:$M$390,"Tracked")</f>
        <v>3</v>
      </c>
      <c r="F9" s="7" t="n">
        <f aca="false">COUNTIFS(Nodes!$E$2:$E$390,A9,Nodes!$C$2:$C$390,"band",Nodes!$M$2:$M$390,"&lt;&gt;")</f>
        <v>3</v>
      </c>
      <c r="G9" s="7" t="n">
        <f aca="false">COUNTIF(Nodes!$E$2:$E$390,A9)</f>
        <v>26</v>
      </c>
    </row>
    <row r="10" customFormat="false" ht="15" hidden="false" customHeight="false" outlineLevel="0" collapsed="false">
      <c r="A10" s="7" t="s">
        <v>1389</v>
      </c>
      <c r="B10" s="7" t="n">
        <f aca="false">COUNTIFS(Nodes!$E$2:$E$390,A10,Nodes!$C$2:$C$390,"band")</f>
        <v>11</v>
      </c>
      <c r="C10" s="7" t="n">
        <f aca="false">COUNTIFS(Nodes!$E$2:$E$390,A10,Nodes!$C$2:$C$390,"person")</f>
        <v>2</v>
      </c>
      <c r="D10" s="7" t="n">
        <f aca="false">COUNTIF(Nodes!$E$2:$E$390,A10)-B10-C10</f>
        <v>0</v>
      </c>
      <c r="E10" s="7" t="n">
        <f aca="false">COUNTIFS(Nodes!$E$2:$E$390,A10,Nodes!$C$2:$C$390,"band",Nodes!$M$2:$M$390,"Tracked")</f>
        <v>2</v>
      </c>
      <c r="F10" s="7" t="n">
        <f aca="false">COUNTIFS(Nodes!$E$2:$E$390,A10,Nodes!$C$2:$C$390,"band",Nodes!$M$2:$M$390,"&lt;&gt;")</f>
        <v>2</v>
      </c>
      <c r="G10" s="7" t="n">
        <f aca="false">COUNTIF(Nodes!$E$2:$E$390,A10)</f>
        <v>13</v>
      </c>
    </row>
    <row r="11" customFormat="false" ht="15" hidden="false" customHeight="false" outlineLevel="0" collapsed="false">
      <c r="A11" s="7" t="s">
        <v>1463</v>
      </c>
      <c r="B11" s="7" t="n">
        <f aca="false">COUNTIFS(Nodes!$E$2:$E$390,A11,Nodes!$C$2:$C$390,"band")</f>
        <v>27</v>
      </c>
      <c r="C11" s="7" t="n">
        <f aca="false">COUNTIFS(Nodes!$E$2:$E$390,A11,Nodes!$C$2:$C$390,"person")</f>
        <v>0</v>
      </c>
      <c r="D11" s="7" t="n">
        <f aca="false">COUNTIF(Nodes!$E$2:$E$390,A11)-B11-C11</f>
        <v>0</v>
      </c>
      <c r="E11" s="7" t="n">
        <f aca="false">COUNTIFS(Nodes!$E$2:$E$390,A11,Nodes!$C$2:$C$390,"band",Nodes!$M$2:$M$390,"Tracked")</f>
        <v>0</v>
      </c>
      <c r="F11" s="7" t="n">
        <f aca="false">COUNTIFS(Nodes!$E$2:$E$390,A11,Nodes!$C$2:$C$390,"band",Nodes!$M$2:$M$390,"&lt;&gt;")</f>
        <v>0</v>
      </c>
      <c r="G11" s="7" t="n">
        <f aca="false">COUNTIF(Nodes!$E$2:$E$390,A11)</f>
        <v>27</v>
      </c>
    </row>
    <row r="12" customFormat="false" ht="15" hidden="false" customHeight="false" outlineLevel="0" collapsed="false">
      <c r="A12" s="7" t="s">
        <v>1589</v>
      </c>
      <c r="B12" s="7" t="n">
        <f aca="false">COUNTIFS(Nodes!$E$2:$E$390,A12,Nodes!$C$2:$C$390,"band")</f>
        <v>24</v>
      </c>
      <c r="C12" s="7" t="n">
        <f aca="false">COUNTIFS(Nodes!$E$2:$E$390,A12,Nodes!$C$2:$C$390,"person")</f>
        <v>3</v>
      </c>
      <c r="D12" s="7" t="n">
        <f aca="false">COUNTIF(Nodes!$E$2:$E$390,A12)-B12-C12</f>
        <v>0</v>
      </c>
      <c r="E12" s="7" t="n">
        <f aca="false">COUNTIFS(Nodes!$E$2:$E$390,A12,Nodes!$C$2:$C$390,"band",Nodes!$M$2:$M$390,"Tracked")</f>
        <v>0</v>
      </c>
      <c r="F12" s="7" t="n">
        <f aca="false">COUNTIFS(Nodes!$E$2:$E$390,A12,Nodes!$C$2:$C$390,"band",Nodes!$M$2:$M$390,"&lt;&gt;")</f>
        <v>0</v>
      </c>
      <c r="G12" s="7" t="n">
        <f aca="false">COUNTIF(Nodes!$E$2:$E$390,A12)</f>
        <v>27</v>
      </c>
    </row>
    <row r="13" customFormat="false" ht="15" hidden="false" customHeight="false" outlineLevel="0" collapsed="false">
      <c r="A13" s="7" t="s">
        <v>1735</v>
      </c>
      <c r="B13" s="7" t="n">
        <f aca="false">COUNTIFS(Nodes!$E$2:$E$390,A13,Nodes!$C$2:$C$390,"band")</f>
        <v>0</v>
      </c>
      <c r="C13" s="7" t="n">
        <f aca="false">COUNTIFS(Nodes!$E$2:$E$390,A13,Nodes!$C$2:$C$390,"person")</f>
        <v>0</v>
      </c>
      <c r="D13" s="7" t="n">
        <f aca="false">COUNTIF(Nodes!$E$2:$E$390,A13)-B13-C13</f>
        <v>61</v>
      </c>
      <c r="E13" s="7" t="n">
        <f aca="false">COUNTIFS(Nodes!$E$2:$E$390,A13,Nodes!$C$2:$C$390,"band",Nodes!$M$2:$M$390,"Tracked")</f>
        <v>0</v>
      </c>
      <c r="F13" s="7" t="n">
        <f aca="false">COUNTIFS(Nodes!$E$2:$E$390,A13,Nodes!$C$2:$C$390,"band",Nodes!$M$2:$M$390,"&lt;&gt;")</f>
        <v>0</v>
      </c>
      <c r="G13" s="7" t="n">
        <f aca="false">COUNTIF(Nodes!$E$2:$E$390,A13)</f>
        <v>61</v>
      </c>
    </row>
    <row r="14" customFormat="false" ht="15" hidden="false" customHeight="false" outlineLevel="0" collapsed="false">
      <c r="A14" s="5" t="s">
        <v>3000</v>
      </c>
      <c r="B14" s="5" t="n">
        <f aca="false">SUM(B2:B13)</f>
        <v>204</v>
      </c>
      <c r="C14" s="5" t="n">
        <f aca="false">SUM(C2:C13)</f>
        <v>106</v>
      </c>
      <c r="D14" s="5" t="n">
        <f aca="false">SUM(D2:D13)</f>
        <v>61</v>
      </c>
      <c r="E14" s="5" t="n">
        <f aca="false">SUM(E2:E13)</f>
        <v>36</v>
      </c>
      <c r="F14" s="5" t="n">
        <f aca="false">SUM(F2:F13)</f>
        <v>40</v>
      </c>
      <c r="G14" s="5" t="n">
        <f aca="false">SUM(G2:G13)</f>
        <v>371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7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0"/>
    <col collapsed="false" customWidth="true" hidden="false" outlineLevel="0" max="3" min="3" style="0" width="30"/>
    <col collapsed="false" customWidth="true" hidden="false" outlineLevel="0" max="5" min="4" style="0" width="12"/>
    <col collapsed="false" customWidth="true" hidden="false" outlineLevel="0" max="7" min="6" style="0" width="14"/>
  </cols>
  <sheetData>
    <row r="1" customFormat="false" ht="46.25" hidden="false" customHeight="false" outlineLevel="0" collapsed="false">
      <c r="A1" s="3" t="s">
        <v>3001</v>
      </c>
      <c r="B1" s="3" t="s">
        <v>23</v>
      </c>
      <c r="C1" s="3" t="s">
        <v>25</v>
      </c>
      <c r="D1" s="3" t="s">
        <v>3002</v>
      </c>
      <c r="E1" s="3" t="s">
        <v>3003</v>
      </c>
      <c r="F1" s="3" t="s">
        <v>3004</v>
      </c>
      <c r="G1" s="3" t="s">
        <v>40</v>
      </c>
    </row>
    <row r="2" customFormat="false" ht="15" hidden="false" customHeight="false" outlineLevel="0" collapsed="false">
      <c r="A2" s="2" t="s">
        <v>257</v>
      </c>
      <c r="B2" s="2" t="s">
        <v>45</v>
      </c>
      <c r="C2" s="2" t="s">
        <v>127</v>
      </c>
      <c r="D2" s="2" t="n">
        <v>64</v>
      </c>
      <c r="E2" s="2" t="n">
        <v>62</v>
      </c>
      <c r="F2" s="2" t="n">
        <v>0.1778</v>
      </c>
      <c r="G2" s="2" t="n">
        <v>0.0707</v>
      </c>
    </row>
    <row r="3" customFormat="false" ht="23.85" hidden="false" customHeight="false" outlineLevel="0" collapsed="false">
      <c r="A3" s="2" t="s">
        <v>1867</v>
      </c>
      <c r="B3" s="2" t="s">
        <v>1759</v>
      </c>
      <c r="C3" s="2" t="s">
        <v>1735</v>
      </c>
      <c r="D3" s="2" t="n">
        <v>49</v>
      </c>
      <c r="E3" s="2" t="n">
        <v>49</v>
      </c>
      <c r="F3" s="2" t="n">
        <v>0.1513</v>
      </c>
      <c r="G3" s="2" t="n">
        <v>0.007</v>
      </c>
    </row>
    <row r="4" customFormat="false" ht="23.85" hidden="false" customHeight="false" outlineLevel="0" collapsed="false">
      <c r="A4" s="2" t="s">
        <v>1766</v>
      </c>
      <c r="B4" s="2" t="s">
        <v>1734</v>
      </c>
      <c r="C4" s="2" t="s">
        <v>1735</v>
      </c>
      <c r="D4" s="2" t="n">
        <v>56</v>
      </c>
      <c r="E4" s="2" t="n">
        <v>55</v>
      </c>
      <c r="F4" s="2" t="n">
        <v>0.1504</v>
      </c>
      <c r="G4" s="2" t="n">
        <v>0.0053</v>
      </c>
    </row>
    <row r="5" customFormat="false" ht="15" hidden="false" customHeight="false" outlineLevel="0" collapsed="false">
      <c r="A5" s="2" t="s">
        <v>203</v>
      </c>
      <c r="B5" s="2" t="s">
        <v>45</v>
      </c>
      <c r="C5" s="2" t="s">
        <v>127</v>
      </c>
      <c r="D5" s="2" t="n">
        <v>55</v>
      </c>
      <c r="E5" s="2" t="n">
        <v>50</v>
      </c>
      <c r="F5" s="2" t="n">
        <v>0.1456</v>
      </c>
      <c r="G5" s="2" t="n">
        <v>0.0641</v>
      </c>
    </row>
    <row r="6" customFormat="false" ht="15" hidden="false" customHeight="false" outlineLevel="0" collapsed="false">
      <c r="A6" s="2" t="s">
        <v>386</v>
      </c>
      <c r="B6" s="2" t="s">
        <v>45</v>
      </c>
      <c r="C6" s="2" t="s">
        <v>127</v>
      </c>
      <c r="D6" s="2" t="n">
        <v>44</v>
      </c>
      <c r="E6" s="2" t="n">
        <v>43</v>
      </c>
      <c r="F6" s="2" t="n">
        <v>0.0983</v>
      </c>
      <c r="G6" s="2" t="n">
        <v>0.0333</v>
      </c>
    </row>
    <row r="7" customFormat="false" ht="15" hidden="false" customHeight="false" outlineLevel="0" collapsed="false">
      <c r="A7" s="2" t="s">
        <v>1129</v>
      </c>
      <c r="B7" s="2" t="s">
        <v>45</v>
      </c>
      <c r="C7" s="2" t="s">
        <v>1130</v>
      </c>
      <c r="D7" s="2" t="n">
        <v>42</v>
      </c>
      <c r="E7" s="2" t="n">
        <v>39</v>
      </c>
      <c r="F7" s="2" t="n">
        <v>0.0808</v>
      </c>
      <c r="G7" s="2" t="n">
        <v>0.088</v>
      </c>
    </row>
    <row r="8" customFormat="false" ht="23.85" hidden="false" customHeight="false" outlineLevel="0" collapsed="false">
      <c r="A8" s="2" t="s">
        <v>1877</v>
      </c>
      <c r="B8" s="2" t="s">
        <v>1759</v>
      </c>
      <c r="C8" s="2" t="s">
        <v>1735</v>
      </c>
      <c r="D8" s="2" t="n">
        <v>29</v>
      </c>
      <c r="E8" s="2" t="n">
        <v>28</v>
      </c>
      <c r="F8" s="2" t="n">
        <v>0.0671</v>
      </c>
      <c r="G8" s="2" t="n">
        <v>0</v>
      </c>
    </row>
    <row r="9" customFormat="false" ht="23.85" hidden="false" customHeight="false" outlineLevel="0" collapsed="false">
      <c r="A9" s="2" t="s">
        <v>550</v>
      </c>
      <c r="B9" s="2" t="s">
        <v>45</v>
      </c>
      <c r="C9" s="2" t="s">
        <v>449</v>
      </c>
      <c r="D9" s="2" t="n">
        <v>38</v>
      </c>
      <c r="E9" s="2" t="n">
        <v>36</v>
      </c>
      <c r="F9" s="2" t="n">
        <v>0.0637</v>
      </c>
      <c r="G9" s="2" t="n">
        <v>0.0577</v>
      </c>
    </row>
    <row r="10" customFormat="false" ht="15" hidden="false" customHeight="false" outlineLevel="0" collapsed="false">
      <c r="A10" s="2" t="s">
        <v>393</v>
      </c>
      <c r="B10" s="2" t="s">
        <v>45</v>
      </c>
      <c r="C10" s="2" t="s">
        <v>127</v>
      </c>
      <c r="D10" s="2" t="n">
        <v>36</v>
      </c>
      <c r="E10" s="2" t="n">
        <v>33</v>
      </c>
      <c r="F10" s="2" t="n">
        <v>0.0629</v>
      </c>
      <c r="G10" s="2" t="n">
        <v>0.0293</v>
      </c>
    </row>
    <row r="11" customFormat="false" ht="23.85" hidden="false" customHeight="false" outlineLevel="0" collapsed="false">
      <c r="A11" s="2" t="s">
        <v>1913</v>
      </c>
      <c r="B11" s="2" t="s">
        <v>1759</v>
      </c>
      <c r="C11" s="2" t="s">
        <v>1735</v>
      </c>
      <c r="D11" s="2" t="n">
        <v>25</v>
      </c>
      <c r="E11" s="2" t="n">
        <v>23</v>
      </c>
      <c r="F11" s="2" t="n">
        <v>0.0465</v>
      </c>
      <c r="G11" s="2" t="n">
        <v>0</v>
      </c>
    </row>
    <row r="12" customFormat="false" ht="23.85" hidden="false" customHeight="false" outlineLevel="0" collapsed="false">
      <c r="A12" s="2" t="s">
        <v>1777</v>
      </c>
      <c r="B12" s="2" t="s">
        <v>1759</v>
      </c>
      <c r="C12" s="2" t="s">
        <v>1735</v>
      </c>
      <c r="D12" s="2" t="n">
        <v>25</v>
      </c>
      <c r="E12" s="2" t="n">
        <v>25</v>
      </c>
      <c r="F12" s="2" t="n">
        <v>0.045</v>
      </c>
      <c r="G12" s="2" t="n">
        <v>0</v>
      </c>
    </row>
    <row r="13" customFormat="false" ht="23.85" hidden="false" customHeight="false" outlineLevel="0" collapsed="false">
      <c r="A13" s="2" t="s">
        <v>1823</v>
      </c>
      <c r="B13" s="2" t="s">
        <v>1759</v>
      </c>
      <c r="C13" s="2" t="s">
        <v>1735</v>
      </c>
      <c r="D13" s="2" t="n">
        <v>28</v>
      </c>
      <c r="E13" s="2" t="n">
        <v>28</v>
      </c>
      <c r="F13" s="2" t="n">
        <v>0.0433</v>
      </c>
      <c r="G13" s="2" t="n">
        <v>0.0005</v>
      </c>
    </row>
    <row r="14" customFormat="false" ht="15" hidden="false" customHeight="false" outlineLevel="0" collapsed="false">
      <c r="A14" s="2" t="s">
        <v>747</v>
      </c>
      <c r="B14" s="2" t="s">
        <v>45</v>
      </c>
      <c r="C14" s="2" t="s">
        <v>696</v>
      </c>
      <c r="D14" s="2" t="n">
        <v>17</v>
      </c>
      <c r="E14" s="2" t="n">
        <v>17</v>
      </c>
      <c r="F14" s="2" t="n">
        <v>0.0356</v>
      </c>
      <c r="G14" s="2" t="n">
        <v>0.0013</v>
      </c>
    </row>
    <row r="15" customFormat="false" ht="23.85" hidden="false" customHeight="false" outlineLevel="0" collapsed="false">
      <c r="A15" s="2" t="s">
        <v>1053</v>
      </c>
      <c r="B15" s="2" t="s">
        <v>45</v>
      </c>
      <c r="C15" s="2" t="s">
        <v>918</v>
      </c>
      <c r="D15" s="2" t="n">
        <v>23</v>
      </c>
      <c r="E15" s="2" t="n">
        <v>20</v>
      </c>
      <c r="F15" s="2" t="n">
        <v>0.034</v>
      </c>
      <c r="G15" s="2" t="n">
        <v>0.0069</v>
      </c>
    </row>
    <row r="16" customFormat="false" ht="15" hidden="false" customHeight="false" outlineLevel="0" collapsed="false">
      <c r="A16" s="2" t="s">
        <v>245</v>
      </c>
      <c r="B16" s="2" t="s">
        <v>45</v>
      </c>
      <c r="C16" s="2" t="s">
        <v>127</v>
      </c>
      <c r="D16" s="2" t="n">
        <v>19</v>
      </c>
      <c r="E16" s="2" t="n">
        <v>18</v>
      </c>
      <c r="F16" s="2" t="n">
        <v>0.0324</v>
      </c>
      <c r="G16" s="2" t="n">
        <v>0.0141</v>
      </c>
    </row>
    <row r="17" customFormat="false" ht="23.85" hidden="false" customHeight="false" outlineLevel="0" collapsed="false">
      <c r="A17" s="2" t="s">
        <v>505</v>
      </c>
      <c r="B17" s="2" t="s">
        <v>45</v>
      </c>
      <c r="C17" s="2" t="s">
        <v>449</v>
      </c>
      <c r="D17" s="2" t="n">
        <v>20</v>
      </c>
      <c r="E17" s="2" t="n">
        <v>20</v>
      </c>
      <c r="F17" s="2" t="n">
        <v>0.0311</v>
      </c>
      <c r="G17" s="2" t="n">
        <v>0.0649</v>
      </c>
    </row>
    <row r="18" customFormat="false" ht="23.85" hidden="false" customHeight="false" outlineLevel="0" collapsed="false">
      <c r="A18" s="2" t="s">
        <v>634</v>
      </c>
      <c r="B18" s="2" t="s">
        <v>45</v>
      </c>
      <c r="C18" s="2" t="s">
        <v>449</v>
      </c>
      <c r="D18" s="2" t="n">
        <v>8</v>
      </c>
      <c r="E18" s="2" t="n">
        <v>8</v>
      </c>
      <c r="F18" s="2" t="n">
        <v>0.0301</v>
      </c>
      <c r="G18" s="2" t="n">
        <v>0.0087</v>
      </c>
    </row>
    <row r="19" customFormat="false" ht="15" hidden="false" customHeight="false" outlineLevel="0" collapsed="false">
      <c r="A19" s="2" t="s">
        <v>1143</v>
      </c>
      <c r="B19" s="2" t="s">
        <v>45</v>
      </c>
      <c r="C19" s="2" t="s">
        <v>1130</v>
      </c>
      <c r="D19" s="2" t="n">
        <v>20</v>
      </c>
      <c r="E19" s="2" t="n">
        <v>20</v>
      </c>
      <c r="F19" s="2" t="n">
        <v>0.0292</v>
      </c>
      <c r="G19" s="2" t="n">
        <v>0.0865</v>
      </c>
    </row>
    <row r="20" customFormat="false" ht="15" hidden="false" customHeight="false" outlineLevel="0" collapsed="false">
      <c r="A20" s="2" t="s">
        <v>318</v>
      </c>
      <c r="B20" s="2" t="s">
        <v>135</v>
      </c>
      <c r="C20" s="2" t="s">
        <v>127</v>
      </c>
      <c r="D20" s="2" t="n">
        <v>28</v>
      </c>
      <c r="E20" s="2" t="n">
        <v>28</v>
      </c>
      <c r="F20" s="2" t="n">
        <v>0.0278</v>
      </c>
      <c r="G20" s="2" t="n">
        <v>0.1688</v>
      </c>
    </row>
    <row r="21" customFormat="false" ht="23.85" hidden="false" customHeight="false" outlineLevel="0" collapsed="false">
      <c r="A21" s="2" t="s">
        <v>1069</v>
      </c>
      <c r="B21" s="2" t="s">
        <v>45</v>
      </c>
      <c r="C21" s="2" t="s">
        <v>918</v>
      </c>
      <c r="D21" s="2" t="n">
        <v>17</v>
      </c>
      <c r="E21" s="2" t="n">
        <v>17</v>
      </c>
      <c r="F21" s="2" t="n">
        <v>0.0274</v>
      </c>
      <c r="G21" s="2" t="n">
        <v>0.0105</v>
      </c>
    </row>
    <row r="22" customFormat="false" ht="23.85" hidden="false" customHeight="false" outlineLevel="0" collapsed="false">
      <c r="A22" s="2" t="s">
        <v>1987</v>
      </c>
      <c r="B22" s="2" t="s">
        <v>1787</v>
      </c>
      <c r="C22" s="2" t="s">
        <v>1735</v>
      </c>
      <c r="D22" s="2" t="n">
        <v>17</v>
      </c>
      <c r="E22" s="2" t="n">
        <v>17</v>
      </c>
      <c r="F22" s="2" t="n">
        <v>0.027</v>
      </c>
      <c r="G22" s="2" t="n">
        <v>0</v>
      </c>
    </row>
    <row r="23" customFormat="false" ht="15" hidden="false" customHeight="false" outlineLevel="0" collapsed="false">
      <c r="A23" s="2" t="s">
        <v>228</v>
      </c>
      <c r="B23" s="2" t="s">
        <v>45</v>
      </c>
      <c r="C23" s="2" t="s">
        <v>127</v>
      </c>
      <c r="D23" s="2" t="n">
        <v>12</v>
      </c>
      <c r="E23" s="2" t="n">
        <v>11</v>
      </c>
      <c r="F23" s="2" t="n">
        <v>0.0263</v>
      </c>
      <c r="G23" s="2" t="n">
        <v>0.0174</v>
      </c>
    </row>
    <row r="24" customFormat="false" ht="23.85" hidden="false" customHeight="false" outlineLevel="0" collapsed="false">
      <c r="A24" s="2" t="s">
        <v>954</v>
      </c>
      <c r="B24" s="2" t="s">
        <v>45</v>
      </c>
      <c r="C24" s="2" t="s">
        <v>918</v>
      </c>
      <c r="D24" s="2" t="n">
        <v>14</v>
      </c>
      <c r="E24" s="2" t="n">
        <v>14</v>
      </c>
      <c r="F24" s="2" t="n">
        <v>0.0238</v>
      </c>
      <c r="G24" s="2" t="n">
        <v>0.0173</v>
      </c>
    </row>
    <row r="25" customFormat="false" ht="15" hidden="false" customHeight="false" outlineLevel="0" collapsed="false">
      <c r="A25" s="2" t="s">
        <v>879</v>
      </c>
      <c r="B25" s="2" t="s">
        <v>45</v>
      </c>
      <c r="C25" s="2" t="s">
        <v>822</v>
      </c>
      <c r="D25" s="2" t="n">
        <v>14</v>
      </c>
      <c r="E25" s="2" t="n">
        <v>14</v>
      </c>
      <c r="F25" s="2" t="n">
        <v>0.023</v>
      </c>
      <c r="G25" s="2" t="n">
        <v>0</v>
      </c>
    </row>
    <row r="26" customFormat="false" ht="23.85" hidden="false" customHeight="false" outlineLevel="0" collapsed="false">
      <c r="A26" s="2" t="s">
        <v>1080</v>
      </c>
      <c r="B26" s="2" t="s">
        <v>45</v>
      </c>
      <c r="C26" s="2" t="s">
        <v>918</v>
      </c>
      <c r="D26" s="2" t="n">
        <v>10</v>
      </c>
      <c r="E26" s="2" t="n">
        <v>10</v>
      </c>
      <c r="F26" s="2" t="n">
        <v>0.0227</v>
      </c>
      <c r="G26" s="2" t="n">
        <v>0.0087</v>
      </c>
    </row>
    <row r="27" customFormat="false" ht="23.85" hidden="false" customHeight="false" outlineLevel="0" collapsed="false">
      <c r="A27" s="2" t="s">
        <v>1400</v>
      </c>
      <c r="B27" s="2" t="s">
        <v>45</v>
      </c>
      <c r="C27" s="2" t="s">
        <v>1389</v>
      </c>
      <c r="D27" s="2" t="n">
        <v>16</v>
      </c>
      <c r="E27" s="2" t="n">
        <v>15</v>
      </c>
      <c r="F27" s="2" t="n">
        <v>0.0225</v>
      </c>
      <c r="G27" s="2" t="n">
        <v>0.007</v>
      </c>
    </row>
    <row r="28" customFormat="false" ht="15" hidden="false" customHeight="false" outlineLevel="0" collapsed="false">
      <c r="A28" s="2" t="s">
        <v>285</v>
      </c>
      <c r="B28" s="2" t="s">
        <v>45</v>
      </c>
      <c r="C28" s="2" t="s">
        <v>127</v>
      </c>
      <c r="D28" s="2" t="n">
        <v>21</v>
      </c>
      <c r="E28" s="2" t="n">
        <v>18</v>
      </c>
      <c r="F28" s="2" t="n">
        <v>0.0207</v>
      </c>
      <c r="G28" s="2" t="n">
        <v>0.0246</v>
      </c>
    </row>
    <row r="29" customFormat="false" ht="23.85" hidden="false" customHeight="false" outlineLevel="0" collapsed="false">
      <c r="A29" s="2" t="s">
        <v>1041</v>
      </c>
      <c r="B29" s="2" t="s">
        <v>45</v>
      </c>
      <c r="C29" s="2" t="s">
        <v>918</v>
      </c>
      <c r="D29" s="2" t="n">
        <v>5</v>
      </c>
      <c r="E29" s="2" t="n">
        <v>5</v>
      </c>
      <c r="F29" s="2" t="n">
        <v>0.0197</v>
      </c>
      <c r="G29" s="2" t="n">
        <v>0</v>
      </c>
    </row>
    <row r="30" customFormat="false" ht="15" hidden="false" customHeight="false" outlineLevel="0" collapsed="false">
      <c r="A30" s="2" t="s">
        <v>763</v>
      </c>
      <c r="B30" s="2" t="s">
        <v>45</v>
      </c>
      <c r="C30" s="2" t="s">
        <v>696</v>
      </c>
      <c r="D30" s="2" t="n">
        <v>10</v>
      </c>
      <c r="E30" s="2" t="n">
        <v>10</v>
      </c>
      <c r="F30" s="2" t="n">
        <v>0.0194</v>
      </c>
      <c r="G30" s="2" t="n">
        <v>0</v>
      </c>
    </row>
    <row r="31" customFormat="false" ht="23.85" hidden="false" customHeight="false" outlineLevel="0" collapsed="false">
      <c r="A31" s="2" t="s">
        <v>1758</v>
      </c>
      <c r="B31" s="2" t="s">
        <v>1759</v>
      </c>
      <c r="C31" s="2" t="s">
        <v>1735</v>
      </c>
      <c r="D31" s="2" t="n">
        <v>22</v>
      </c>
      <c r="E31" s="2" t="n">
        <v>22</v>
      </c>
      <c r="F31" s="2" t="n">
        <v>0.0191</v>
      </c>
      <c r="G31" s="2" t="n">
        <v>0</v>
      </c>
    </row>
    <row r="32" customFormat="false" ht="15" hidden="false" customHeight="false" outlineLevel="0" collapsed="false">
      <c r="A32" s="2" t="s">
        <v>215</v>
      </c>
      <c r="B32" s="2" t="s">
        <v>45</v>
      </c>
      <c r="C32" s="2" t="s">
        <v>127</v>
      </c>
      <c r="D32" s="2" t="n">
        <v>12</v>
      </c>
      <c r="E32" s="2" t="n">
        <v>12</v>
      </c>
      <c r="F32" s="2" t="n">
        <v>0.0188</v>
      </c>
      <c r="G32" s="2" t="n">
        <v>0.0055</v>
      </c>
    </row>
    <row r="33" customFormat="false" ht="23.85" hidden="false" customHeight="false" outlineLevel="0" collapsed="false">
      <c r="A33" s="2" t="s">
        <v>1090</v>
      </c>
      <c r="B33" s="2" t="s">
        <v>45</v>
      </c>
      <c r="C33" s="2" t="s">
        <v>918</v>
      </c>
      <c r="D33" s="2" t="n">
        <v>10</v>
      </c>
      <c r="E33" s="2" t="n">
        <v>9</v>
      </c>
      <c r="F33" s="2" t="n">
        <v>0.0178</v>
      </c>
      <c r="G33" s="2" t="n">
        <v>0.0108</v>
      </c>
    </row>
    <row r="34" customFormat="false" ht="23.85" hidden="false" customHeight="false" outlineLevel="0" collapsed="false">
      <c r="A34" s="2" t="s">
        <v>1872</v>
      </c>
      <c r="B34" s="2" t="s">
        <v>1759</v>
      </c>
      <c r="C34" s="2" t="s">
        <v>1735</v>
      </c>
      <c r="D34" s="2" t="n">
        <v>15</v>
      </c>
      <c r="E34" s="2" t="n">
        <v>15</v>
      </c>
      <c r="F34" s="2" t="n">
        <v>0.017</v>
      </c>
      <c r="G34" s="2" t="n">
        <v>0</v>
      </c>
    </row>
    <row r="35" customFormat="false" ht="15" hidden="false" customHeight="false" outlineLevel="0" collapsed="false">
      <c r="A35" s="2" t="s">
        <v>1205</v>
      </c>
      <c r="B35" s="2" t="s">
        <v>45</v>
      </c>
      <c r="C35" s="2" t="s">
        <v>1130</v>
      </c>
      <c r="D35" s="2" t="n">
        <v>13</v>
      </c>
      <c r="E35" s="2" t="n">
        <v>11</v>
      </c>
      <c r="F35" s="2" t="n">
        <v>0.0169</v>
      </c>
      <c r="G35" s="2" t="n">
        <v>0.007</v>
      </c>
    </row>
    <row r="36" customFormat="false" ht="23.85" hidden="false" customHeight="false" outlineLevel="0" collapsed="false">
      <c r="A36" s="2" t="s">
        <v>1123</v>
      </c>
      <c r="B36" s="2" t="s">
        <v>45</v>
      </c>
      <c r="C36" s="2" t="s">
        <v>918</v>
      </c>
      <c r="D36" s="2" t="n">
        <v>13</v>
      </c>
      <c r="E36" s="2" t="n">
        <v>13</v>
      </c>
      <c r="F36" s="2" t="n">
        <v>0.0165</v>
      </c>
      <c r="G36" s="2" t="n">
        <v>0.038</v>
      </c>
    </row>
    <row r="37" customFormat="false" ht="23.85" hidden="false" customHeight="false" outlineLevel="0" collapsed="false">
      <c r="A37" s="2" t="s">
        <v>1861</v>
      </c>
      <c r="B37" s="2" t="s">
        <v>1845</v>
      </c>
      <c r="C37" s="2" t="s">
        <v>1735</v>
      </c>
      <c r="D37" s="2" t="n">
        <v>11</v>
      </c>
      <c r="E37" s="2" t="n">
        <v>11</v>
      </c>
      <c r="F37" s="2" t="n">
        <v>0.0145</v>
      </c>
      <c r="G37" s="2" t="n">
        <v>0</v>
      </c>
    </row>
    <row r="38" customFormat="false" ht="15" hidden="false" customHeight="false" outlineLevel="0" collapsed="false">
      <c r="A38" s="2" t="s">
        <v>1300</v>
      </c>
      <c r="B38" s="2" t="s">
        <v>45</v>
      </c>
      <c r="C38" s="2" t="s">
        <v>1245</v>
      </c>
      <c r="D38" s="2" t="n">
        <v>14</v>
      </c>
      <c r="E38" s="2" t="n">
        <v>14</v>
      </c>
      <c r="F38" s="2" t="n">
        <v>0.0144</v>
      </c>
      <c r="G38" s="2" t="n">
        <v>0.0211</v>
      </c>
    </row>
    <row r="39" customFormat="false" ht="23.85" hidden="false" customHeight="false" outlineLevel="0" collapsed="false">
      <c r="A39" s="2" t="s">
        <v>1786</v>
      </c>
      <c r="B39" s="2" t="s">
        <v>1787</v>
      </c>
      <c r="C39" s="2" t="s">
        <v>1735</v>
      </c>
      <c r="D39" s="2" t="n">
        <v>8</v>
      </c>
      <c r="E39" s="2" t="n">
        <v>8</v>
      </c>
      <c r="F39" s="2" t="n">
        <v>0.014</v>
      </c>
      <c r="G39" s="2" t="n">
        <v>0</v>
      </c>
    </row>
    <row r="40" customFormat="false" ht="15" hidden="false" customHeight="false" outlineLevel="0" collapsed="false">
      <c r="A40" s="2" t="s">
        <v>1629</v>
      </c>
      <c r="B40" s="2" t="s">
        <v>45</v>
      </c>
      <c r="C40" s="2" t="s">
        <v>1589</v>
      </c>
      <c r="D40" s="2" t="n">
        <v>19</v>
      </c>
      <c r="E40" s="2" t="n">
        <v>19</v>
      </c>
      <c r="F40" s="2" t="n">
        <v>0.0139</v>
      </c>
      <c r="G40" s="2" t="n">
        <v>0.0071</v>
      </c>
    </row>
    <row r="41" customFormat="false" ht="23.85" hidden="false" customHeight="false" outlineLevel="0" collapsed="false">
      <c r="A41" s="2" t="s">
        <v>497</v>
      </c>
      <c r="B41" s="2" t="s">
        <v>45</v>
      </c>
      <c r="C41" s="2" t="s">
        <v>449</v>
      </c>
      <c r="D41" s="2" t="n">
        <v>18</v>
      </c>
      <c r="E41" s="2" t="n">
        <v>17</v>
      </c>
      <c r="F41" s="2" t="n">
        <v>0.0136</v>
      </c>
      <c r="G41" s="2" t="n">
        <v>0.0071</v>
      </c>
    </row>
    <row r="42" customFormat="false" ht="23.85" hidden="false" customHeight="false" outlineLevel="0" collapsed="false">
      <c r="A42" s="2" t="s">
        <v>1781</v>
      </c>
      <c r="B42" s="2" t="s">
        <v>1734</v>
      </c>
      <c r="C42" s="2" t="s">
        <v>1735</v>
      </c>
      <c r="D42" s="2" t="n">
        <v>10</v>
      </c>
      <c r="E42" s="2" t="n">
        <v>10</v>
      </c>
      <c r="F42" s="2" t="n">
        <v>0.0135</v>
      </c>
      <c r="G42" s="2" t="n">
        <v>0</v>
      </c>
    </row>
    <row r="43" customFormat="false" ht="15" hidden="false" customHeight="false" outlineLevel="0" collapsed="false">
      <c r="A43" s="2" t="s">
        <v>873</v>
      </c>
      <c r="B43" s="2" t="s">
        <v>45</v>
      </c>
      <c r="C43" s="2" t="s">
        <v>822</v>
      </c>
      <c r="D43" s="2" t="n">
        <v>15</v>
      </c>
      <c r="E43" s="2" t="n">
        <v>13</v>
      </c>
      <c r="F43" s="2" t="n">
        <v>0.013</v>
      </c>
      <c r="G43" s="2" t="n">
        <v>0.0217</v>
      </c>
    </row>
    <row r="44" customFormat="false" ht="23.85" hidden="false" customHeight="false" outlineLevel="0" collapsed="false">
      <c r="A44" s="2" t="s">
        <v>1450</v>
      </c>
      <c r="B44" s="2" t="s">
        <v>45</v>
      </c>
      <c r="C44" s="2" t="s">
        <v>1389</v>
      </c>
      <c r="D44" s="2" t="n">
        <v>12</v>
      </c>
      <c r="E44" s="2" t="n">
        <v>12</v>
      </c>
      <c r="F44" s="2" t="n">
        <v>0.012</v>
      </c>
      <c r="G44" s="2" t="n">
        <v>0</v>
      </c>
    </row>
    <row r="45" customFormat="false" ht="15" hidden="false" customHeight="false" outlineLevel="0" collapsed="false">
      <c r="A45" s="2" t="s">
        <v>77</v>
      </c>
      <c r="B45" s="2" t="s">
        <v>45</v>
      </c>
      <c r="C45" s="2" t="s">
        <v>46</v>
      </c>
      <c r="D45" s="2" t="n">
        <v>9</v>
      </c>
      <c r="E45" s="2" t="n">
        <v>9</v>
      </c>
      <c r="F45" s="2" t="n">
        <v>0.0119</v>
      </c>
      <c r="G45" s="2" t="n">
        <v>0.0087</v>
      </c>
    </row>
    <row r="46" customFormat="false" ht="23.85" hidden="false" customHeight="false" outlineLevel="0" collapsed="false">
      <c r="A46" s="2" t="s">
        <v>1957</v>
      </c>
      <c r="B46" s="2" t="s">
        <v>1759</v>
      </c>
      <c r="C46" s="2" t="s">
        <v>1735</v>
      </c>
      <c r="D46" s="2" t="n">
        <v>16</v>
      </c>
      <c r="E46" s="2" t="n">
        <v>16</v>
      </c>
      <c r="F46" s="2" t="n">
        <v>0.0118</v>
      </c>
      <c r="G46" s="2" t="n">
        <v>0</v>
      </c>
    </row>
    <row r="47" customFormat="false" ht="23.85" hidden="false" customHeight="false" outlineLevel="0" collapsed="false">
      <c r="A47" s="2" t="s">
        <v>1421</v>
      </c>
      <c r="B47" s="2" t="s">
        <v>45</v>
      </c>
      <c r="C47" s="2" t="s">
        <v>1389</v>
      </c>
      <c r="D47" s="2" t="n">
        <v>15</v>
      </c>
      <c r="E47" s="2" t="n">
        <v>14</v>
      </c>
      <c r="F47" s="2" t="n">
        <v>0.0116</v>
      </c>
      <c r="G47" s="2" t="n">
        <v>0.0008</v>
      </c>
    </row>
    <row r="48" customFormat="false" ht="23.85" hidden="false" customHeight="false" outlineLevel="0" collapsed="false">
      <c r="A48" s="2" t="s">
        <v>1095</v>
      </c>
      <c r="B48" s="2" t="s">
        <v>45</v>
      </c>
      <c r="C48" s="2" t="s">
        <v>918</v>
      </c>
      <c r="D48" s="2" t="n">
        <v>9</v>
      </c>
      <c r="E48" s="2" t="n">
        <v>9</v>
      </c>
      <c r="F48" s="2" t="n">
        <v>0.0115</v>
      </c>
      <c r="G48" s="2" t="n">
        <v>0.0484</v>
      </c>
    </row>
    <row r="49" customFormat="false" ht="15" hidden="false" customHeight="false" outlineLevel="0" collapsed="false">
      <c r="A49" s="2" t="s">
        <v>1643</v>
      </c>
      <c r="B49" s="2" t="s">
        <v>45</v>
      </c>
      <c r="C49" s="2" t="s">
        <v>1589</v>
      </c>
      <c r="D49" s="2" t="n">
        <v>13</v>
      </c>
      <c r="E49" s="2" t="n">
        <v>11</v>
      </c>
      <c r="F49" s="2" t="n">
        <v>0.0109</v>
      </c>
      <c r="G49" s="2" t="n">
        <v>0.0112</v>
      </c>
    </row>
    <row r="50" customFormat="false" ht="15" hidden="false" customHeight="false" outlineLevel="0" collapsed="false">
      <c r="A50" s="2" t="s">
        <v>83</v>
      </c>
      <c r="B50" s="2" t="s">
        <v>45</v>
      </c>
      <c r="C50" s="2" t="s">
        <v>46</v>
      </c>
      <c r="D50" s="2" t="n">
        <v>11</v>
      </c>
      <c r="E50" s="2" t="n">
        <v>11</v>
      </c>
      <c r="F50" s="2" t="n">
        <v>0.0108</v>
      </c>
      <c r="G50" s="2" t="n">
        <v>0.0015</v>
      </c>
    </row>
    <row r="51" customFormat="false" ht="15" hidden="false" customHeight="false" outlineLevel="0" collapsed="false">
      <c r="A51" s="2" t="s">
        <v>92</v>
      </c>
      <c r="B51" s="2" t="s">
        <v>45</v>
      </c>
      <c r="C51" s="2" t="s">
        <v>46</v>
      </c>
      <c r="D51" s="2" t="n">
        <v>2</v>
      </c>
      <c r="E51" s="2" t="n">
        <v>2</v>
      </c>
      <c r="F51" s="2" t="n">
        <v>0.0108</v>
      </c>
      <c r="G51" s="2" t="n">
        <v>0</v>
      </c>
    </row>
    <row r="52" customFormat="false" ht="23.85" hidden="false" customHeight="false" outlineLevel="0" collapsed="false">
      <c r="A52" s="2" t="s">
        <v>1772</v>
      </c>
      <c r="B52" s="2" t="s">
        <v>1759</v>
      </c>
      <c r="C52" s="2" t="s">
        <v>1735</v>
      </c>
      <c r="D52" s="2" t="n">
        <v>9</v>
      </c>
      <c r="E52" s="2" t="n">
        <v>9</v>
      </c>
      <c r="F52" s="2" t="n">
        <v>0.0106</v>
      </c>
      <c r="G52" s="2" t="n">
        <v>0</v>
      </c>
    </row>
    <row r="53" customFormat="false" ht="23.85" hidden="false" customHeight="false" outlineLevel="0" collapsed="false">
      <c r="A53" s="2" t="s">
        <v>574</v>
      </c>
      <c r="B53" s="2" t="s">
        <v>45</v>
      </c>
      <c r="C53" s="2" t="s">
        <v>449</v>
      </c>
      <c r="D53" s="2" t="n">
        <v>14</v>
      </c>
      <c r="E53" s="2" t="n">
        <v>14</v>
      </c>
      <c r="F53" s="2" t="n">
        <v>0.01</v>
      </c>
      <c r="G53" s="2" t="n">
        <v>0.0258</v>
      </c>
    </row>
    <row r="54" customFormat="false" ht="15" hidden="false" customHeight="false" outlineLevel="0" collapsed="false">
      <c r="A54" s="2" t="s">
        <v>741</v>
      </c>
      <c r="B54" s="2" t="s">
        <v>45</v>
      </c>
      <c r="C54" s="2" t="s">
        <v>696</v>
      </c>
      <c r="D54" s="2" t="n">
        <v>9</v>
      </c>
      <c r="E54" s="2" t="n">
        <v>9</v>
      </c>
      <c r="F54" s="2" t="n">
        <v>0.0098</v>
      </c>
      <c r="G54" s="2" t="n">
        <v>0</v>
      </c>
    </row>
    <row r="55" customFormat="false" ht="15" hidden="false" customHeight="false" outlineLevel="0" collapsed="false">
      <c r="A55" s="2" t="s">
        <v>149</v>
      </c>
      <c r="B55" s="2" t="s">
        <v>135</v>
      </c>
      <c r="C55" s="2" t="s">
        <v>127</v>
      </c>
      <c r="D55" s="2" t="n">
        <v>14</v>
      </c>
      <c r="E55" s="2" t="n">
        <v>14</v>
      </c>
      <c r="F55" s="2" t="n">
        <v>0.0097</v>
      </c>
      <c r="G55" s="2" t="n">
        <v>0.0714</v>
      </c>
    </row>
    <row r="56" customFormat="false" ht="15" hidden="false" customHeight="false" outlineLevel="0" collapsed="false">
      <c r="A56" s="2" t="s">
        <v>1613</v>
      </c>
      <c r="B56" s="2" t="s">
        <v>45</v>
      </c>
      <c r="C56" s="2" t="s">
        <v>1589</v>
      </c>
      <c r="D56" s="2" t="n">
        <v>8</v>
      </c>
      <c r="E56" s="2" t="n">
        <v>8</v>
      </c>
      <c r="F56" s="2" t="n">
        <v>0.0097</v>
      </c>
      <c r="G56" s="2" t="n">
        <v>0</v>
      </c>
    </row>
    <row r="57" customFormat="false" ht="23.85" hidden="false" customHeight="false" outlineLevel="0" collapsed="false">
      <c r="A57" s="2" t="s">
        <v>622</v>
      </c>
      <c r="B57" s="2" t="s">
        <v>45</v>
      </c>
      <c r="C57" s="2" t="s">
        <v>449</v>
      </c>
      <c r="D57" s="2" t="n">
        <v>16</v>
      </c>
      <c r="E57" s="2" t="n">
        <v>15</v>
      </c>
      <c r="F57" s="2" t="n">
        <v>0.0092</v>
      </c>
      <c r="G57" s="2" t="n">
        <v>0.0212</v>
      </c>
    </row>
    <row r="58" customFormat="false" ht="15" hidden="false" customHeight="false" outlineLevel="0" collapsed="false">
      <c r="A58" s="2" t="s">
        <v>1356</v>
      </c>
      <c r="B58" s="2" t="s">
        <v>45</v>
      </c>
      <c r="C58" s="2" t="s">
        <v>1245</v>
      </c>
      <c r="D58" s="2" t="n">
        <v>4</v>
      </c>
      <c r="E58" s="2" t="n">
        <v>4</v>
      </c>
      <c r="F58" s="2" t="n">
        <v>0.0089</v>
      </c>
      <c r="G58" s="2" t="n">
        <v>0</v>
      </c>
    </row>
    <row r="59" customFormat="false" ht="15" hidden="false" customHeight="false" outlineLevel="0" collapsed="false">
      <c r="A59" s="2" t="s">
        <v>815</v>
      </c>
      <c r="B59" s="2" t="s">
        <v>45</v>
      </c>
      <c r="C59" s="2" t="s">
        <v>696</v>
      </c>
      <c r="D59" s="2" t="n">
        <v>6</v>
      </c>
      <c r="E59" s="2" t="n">
        <v>6</v>
      </c>
      <c r="F59" s="2" t="n">
        <v>0.0081</v>
      </c>
      <c r="G59" s="2" t="n">
        <v>0</v>
      </c>
    </row>
    <row r="60" customFormat="false" ht="15" hidden="false" customHeight="false" outlineLevel="0" collapsed="false">
      <c r="A60" s="2" t="s">
        <v>1564</v>
      </c>
      <c r="B60" s="2" t="s">
        <v>45</v>
      </c>
      <c r="C60" s="2" t="s">
        <v>1463</v>
      </c>
      <c r="D60" s="2" t="n">
        <v>6</v>
      </c>
      <c r="E60" s="2" t="n">
        <v>6</v>
      </c>
      <c r="F60" s="2" t="n">
        <v>0.0077</v>
      </c>
      <c r="G60" s="2" t="n">
        <v>0</v>
      </c>
    </row>
    <row r="61" customFormat="false" ht="15" hidden="false" customHeight="false" outlineLevel="0" collapsed="false">
      <c r="A61" s="2" t="s">
        <v>793</v>
      </c>
      <c r="B61" s="2" t="s">
        <v>45</v>
      </c>
      <c r="C61" s="2" t="s">
        <v>696</v>
      </c>
      <c r="D61" s="2" t="n">
        <v>7</v>
      </c>
      <c r="E61" s="2" t="n">
        <v>7</v>
      </c>
      <c r="F61" s="2" t="n">
        <v>0.0075</v>
      </c>
      <c r="G61" s="2" t="n">
        <v>0</v>
      </c>
    </row>
    <row r="62" customFormat="false" ht="23.85" hidden="false" customHeight="false" outlineLevel="0" collapsed="false">
      <c r="A62" s="2" t="s">
        <v>1978</v>
      </c>
      <c r="B62" s="2" t="s">
        <v>1845</v>
      </c>
      <c r="C62" s="2" t="s">
        <v>1735</v>
      </c>
      <c r="D62" s="2" t="n">
        <v>7</v>
      </c>
      <c r="E62" s="2" t="n">
        <v>7</v>
      </c>
      <c r="F62" s="2" t="n">
        <v>0.0072</v>
      </c>
      <c r="G62" s="2" t="n">
        <v>0</v>
      </c>
    </row>
    <row r="63" customFormat="false" ht="15" hidden="false" customHeight="false" outlineLevel="0" collapsed="false">
      <c r="A63" s="2" t="s">
        <v>269</v>
      </c>
      <c r="B63" s="2" t="s">
        <v>45</v>
      </c>
      <c r="C63" s="2" t="s">
        <v>127</v>
      </c>
      <c r="D63" s="2" t="n">
        <v>8</v>
      </c>
      <c r="E63" s="2" t="n">
        <v>8</v>
      </c>
      <c r="F63" s="2" t="n">
        <v>0.0071</v>
      </c>
      <c r="G63" s="2" t="n">
        <v>0.0053</v>
      </c>
    </row>
    <row r="64" customFormat="false" ht="23.85" hidden="false" customHeight="false" outlineLevel="0" collapsed="false">
      <c r="A64" s="2" t="s">
        <v>1064</v>
      </c>
      <c r="B64" s="2" t="s">
        <v>45</v>
      </c>
      <c r="C64" s="2" t="s">
        <v>918</v>
      </c>
      <c r="D64" s="2" t="n">
        <v>6</v>
      </c>
      <c r="E64" s="2" t="n">
        <v>6</v>
      </c>
      <c r="F64" s="2" t="n">
        <v>0.0071</v>
      </c>
      <c r="G64" s="2" t="n">
        <v>0</v>
      </c>
    </row>
    <row r="65" customFormat="false" ht="15" hidden="false" customHeight="false" outlineLevel="0" collapsed="false">
      <c r="A65" s="2" t="s">
        <v>1711</v>
      </c>
      <c r="B65" s="2" t="s">
        <v>45</v>
      </c>
      <c r="C65" s="2" t="s">
        <v>1589</v>
      </c>
      <c r="D65" s="2" t="n">
        <v>6</v>
      </c>
      <c r="E65" s="2" t="n">
        <v>6</v>
      </c>
      <c r="F65" s="2" t="n">
        <v>0.0068</v>
      </c>
      <c r="G65" s="2" t="n">
        <v>0.0207</v>
      </c>
    </row>
    <row r="66" customFormat="false" ht="23.85" hidden="false" customHeight="false" outlineLevel="0" collapsed="false">
      <c r="A66" s="2" t="s">
        <v>448</v>
      </c>
      <c r="B66" s="2" t="s">
        <v>45</v>
      </c>
      <c r="C66" s="2" t="s">
        <v>449</v>
      </c>
      <c r="D66" s="2" t="n">
        <v>3</v>
      </c>
      <c r="E66" s="2" t="n">
        <v>3</v>
      </c>
      <c r="F66" s="2" t="n">
        <v>0.0066</v>
      </c>
      <c r="G66" s="2" t="n">
        <v>0</v>
      </c>
    </row>
    <row r="67" customFormat="false" ht="15" hidden="false" customHeight="false" outlineLevel="0" collapsed="false">
      <c r="A67" s="2" t="s">
        <v>113</v>
      </c>
      <c r="B67" s="2" t="s">
        <v>45</v>
      </c>
      <c r="C67" s="2" t="s">
        <v>46</v>
      </c>
      <c r="D67" s="2" t="n">
        <v>6</v>
      </c>
      <c r="E67" s="2" t="n">
        <v>6</v>
      </c>
      <c r="F67" s="2" t="n">
        <v>0.0062</v>
      </c>
      <c r="G67" s="2" t="n">
        <v>0</v>
      </c>
    </row>
    <row r="68" customFormat="false" ht="23.85" hidden="false" customHeight="false" outlineLevel="0" collapsed="false">
      <c r="A68" s="2" t="s">
        <v>1395</v>
      </c>
      <c r="B68" s="2" t="s">
        <v>45</v>
      </c>
      <c r="C68" s="2" t="s">
        <v>1389</v>
      </c>
      <c r="D68" s="2" t="n">
        <v>5</v>
      </c>
      <c r="E68" s="2" t="n">
        <v>5</v>
      </c>
      <c r="F68" s="2" t="n">
        <v>0.0062</v>
      </c>
      <c r="G68" s="2" t="n">
        <v>0</v>
      </c>
    </row>
    <row r="69" customFormat="false" ht="15" hidden="false" customHeight="false" outlineLevel="0" collapsed="false">
      <c r="A69" s="2" t="s">
        <v>1665</v>
      </c>
      <c r="B69" s="2" t="s">
        <v>45</v>
      </c>
      <c r="C69" s="2" t="s">
        <v>1589</v>
      </c>
      <c r="D69" s="2" t="n">
        <v>4</v>
      </c>
      <c r="E69" s="2" t="n">
        <v>4</v>
      </c>
      <c r="F69" s="2" t="n">
        <v>0.0059</v>
      </c>
      <c r="G69" s="2" t="n">
        <v>0</v>
      </c>
    </row>
    <row r="70" customFormat="false" ht="15" hidden="false" customHeight="false" outlineLevel="0" collapsed="false">
      <c r="A70" s="2" t="s">
        <v>1655</v>
      </c>
      <c r="B70" s="2" t="s">
        <v>45</v>
      </c>
      <c r="C70" s="2" t="s">
        <v>1589</v>
      </c>
      <c r="D70" s="2" t="n">
        <v>7</v>
      </c>
      <c r="E70" s="2" t="n">
        <v>7</v>
      </c>
      <c r="F70" s="2" t="n">
        <v>0.0059</v>
      </c>
      <c r="G70" s="2" t="n">
        <v>0.002</v>
      </c>
    </row>
    <row r="71" customFormat="false" ht="23.85" hidden="false" customHeight="false" outlineLevel="0" collapsed="false">
      <c r="A71" s="2" t="s">
        <v>1961</v>
      </c>
      <c r="B71" s="2" t="s">
        <v>1743</v>
      </c>
      <c r="C71" s="2" t="s">
        <v>1735</v>
      </c>
      <c r="D71" s="2" t="n">
        <v>3</v>
      </c>
      <c r="E71" s="2" t="n">
        <v>3</v>
      </c>
      <c r="F71" s="2" t="n">
        <v>0.0059</v>
      </c>
      <c r="G71" s="2" t="n">
        <v>0</v>
      </c>
    </row>
    <row r="72" customFormat="false" ht="23.85" hidden="false" customHeight="false" outlineLevel="0" collapsed="false">
      <c r="A72" s="2" t="s">
        <v>972</v>
      </c>
      <c r="B72" s="2" t="s">
        <v>45</v>
      </c>
      <c r="C72" s="2" t="s">
        <v>918</v>
      </c>
      <c r="D72" s="2" t="n">
        <v>6</v>
      </c>
      <c r="E72" s="2" t="n">
        <v>5</v>
      </c>
      <c r="F72" s="2" t="n">
        <v>0.0058</v>
      </c>
      <c r="G72" s="2" t="n">
        <v>0.0434</v>
      </c>
    </row>
    <row r="73" customFormat="false" ht="23.85" hidden="false" customHeight="false" outlineLevel="0" collapsed="false">
      <c r="A73" s="2" t="s">
        <v>1111</v>
      </c>
      <c r="B73" s="2" t="s">
        <v>45</v>
      </c>
      <c r="C73" s="2" t="s">
        <v>918</v>
      </c>
      <c r="D73" s="2" t="n">
        <v>7</v>
      </c>
      <c r="E73" s="2" t="n">
        <v>7</v>
      </c>
      <c r="F73" s="2" t="n">
        <v>0.0058</v>
      </c>
      <c r="G73" s="2" t="n">
        <v>0.0401</v>
      </c>
    </row>
    <row r="74" customFormat="false" ht="15" hidden="false" customHeight="false" outlineLevel="0" collapsed="false">
      <c r="A74" s="2" t="s">
        <v>164</v>
      </c>
      <c r="B74" s="2" t="s">
        <v>135</v>
      </c>
      <c r="C74" s="2" t="s">
        <v>127</v>
      </c>
      <c r="D74" s="2" t="n">
        <v>6</v>
      </c>
      <c r="E74" s="2" t="n">
        <v>6</v>
      </c>
      <c r="F74" s="2" t="n">
        <v>0.0057</v>
      </c>
      <c r="G74" s="2" t="n">
        <v>0.0074</v>
      </c>
    </row>
    <row r="75" customFormat="false" ht="15" hidden="false" customHeight="false" outlineLevel="0" collapsed="false">
      <c r="A75" s="2" t="s">
        <v>362</v>
      </c>
      <c r="B75" s="2" t="s">
        <v>45</v>
      </c>
      <c r="C75" s="2" t="s">
        <v>127</v>
      </c>
      <c r="D75" s="2" t="n">
        <v>4</v>
      </c>
      <c r="E75" s="2" t="n">
        <v>4</v>
      </c>
      <c r="F75" s="2" t="n">
        <v>0.0055</v>
      </c>
      <c r="G75" s="2" t="n">
        <v>0.0035</v>
      </c>
    </row>
    <row r="76" customFormat="false" ht="15" hidden="false" customHeight="false" outlineLevel="0" collapsed="false">
      <c r="A76" s="2" t="s">
        <v>155</v>
      </c>
      <c r="B76" s="2" t="s">
        <v>135</v>
      </c>
      <c r="C76" s="2" t="s">
        <v>127</v>
      </c>
      <c r="D76" s="2" t="n">
        <v>3</v>
      </c>
      <c r="E76" s="2" t="n">
        <v>3</v>
      </c>
      <c r="F76" s="2" t="n">
        <v>0.0055</v>
      </c>
      <c r="G76" s="2" t="n">
        <v>0.0035</v>
      </c>
    </row>
    <row r="77" customFormat="false" ht="15" hidden="false" customHeight="false" outlineLevel="0" collapsed="false">
      <c r="A77" s="2" t="s">
        <v>1637</v>
      </c>
      <c r="B77" s="2" t="s">
        <v>45</v>
      </c>
      <c r="C77" s="2" t="s">
        <v>1589</v>
      </c>
      <c r="D77" s="2" t="n">
        <v>6</v>
      </c>
      <c r="E77" s="2" t="n">
        <v>6</v>
      </c>
      <c r="F77" s="2" t="n">
        <v>0.0055</v>
      </c>
      <c r="G77" s="2" t="n">
        <v>0</v>
      </c>
    </row>
    <row r="78" customFormat="false" ht="23.85" hidden="false" customHeight="false" outlineLevel="0" collapsed="false">
      <c r="A78" s="2" t="s">
        <v>940</v>
      </c>
      <c r="B78" s="2" t="s">
        <v>45</v>
      </c>
      <c r="C78" s="2" t="s">
        <v>918</v>
      </c>
      <c r="D78" s="2" t="n">
        <v>3</v>
      </c>
      <c r="E78" s="2" t="n">
        <v>3</v>
      </c>
      <c r="F78" s="2" t="n">
        <v>0.0054</v>
      </c>
      <c r="G78" s="2" t="n">
        <v>0.0035</v>
      </c>
    </row>
    <row r="79" customFormat="false" ht="23.85" hidden="false" customHeight="false" outlineLevel="0" collapsed="false">
      <c r="A79" s="2" t="s">
        <v>934</v>
      </c>
      <c r="B79" s="2" t="s">
        <v>45</v>
      </c>
      <c r="C79" s="2" t="s">
        <v>918</v>
      </c>
      <c r="D79" s="2" t="n">
        <v>2</v>
      </c>
      <c r="E79" s="2" t="n">
        <v>2</v>
      </c>
      <c r="F79" s="2" t="n">
        <v>0.0054</v>
      </c>
      <c r="G79" s="2" t="n">
        <v>0</v>
      </c>
    </row>
    <row r="80" customFormat="false" ht="15" hidden="false" customHeight="false" outlineLevel="0" collapsed="false">
      <c r="A80" s="2" t="s">
        <v>1575</v>
      </c>
      <c r="B80" s="2" t="s">
        <v>45</v>
      </c>
      <c r="C80" s="2" t="s">
        <v>1463</v>
      </c>
      <c r="D80" s="2" t="n">
        <v>2</v>
      </c>
      <c r="E80" s="2" t="n">
        <v>2</v>
      </c>
      <c r="F80" s="2" t="n">
        <v>0.0053</v>
      </c>
      <c r="G80" s="2" t="n">
        <v>0</v>
      </c>
    </row>
    <row r="81" customFormat="false" ht="15" hidden="false" customHeight="false" outlineLevel="0" collapsed="false">
      <c r="A81" s="2" t="s">
        <v>368</v>
      </c>
      <c r="B81" s="2" t="s">
        <v>45</v>
      </c>
      <c r="C81" s="2" t="s">
        <v>127</v>
      </c>
      <c r="D81" s="2" t="n">
        <v>9</v>
      </c>
      <c r="E81" s="2" t="n">
        <v>9</v>
      </c>
      <c r="F81" s="2" t="n">
        <v>0.005</v>
      </c>
      <c r="G81" s="2" t="n">
        <v>0.0023</v>
      </c>
    </row>
    <row r="82" customFormat="false" ht="23.85" hidden="false" customHeight="false" outlineLevel="0" collapsed="false">
      <c r="A82" s="2" t="s">
        <v>645</v>
      </c>
      <c r="B82" s="2" t="s">
        <v>45</v>
      </c>
      <c r="C82" s="2" t="s">
        <v>449</v>
      </c>
      <c r="D82" s="2" t="n">
        <v>10</v>
      </c>
      <c r="E82" s="2" t="n">
        <v>10</v>
      </c>
      <c r="F82" s="2" t="n">
        <v>0.0048</v>
      </c>
      <c r="G82" s="2" t="n">
        <v>0.0037</v>
      </c>
    </row>
    <row r="83" customFormat="false" ht="23.85" hidden="false" customHeight="false" outlineLevel="0" collapsed="false">
      <c r="A83" s="2" t="s">
        <v>1813</v>
      </c>
      <c r="B83" s="2" t="s">
        <v>1759</v>
      </c>
      <c r="C83" s="2" t="s">
        <v>1735</v>
      </c>
      <c r="D83" s="2" t="n">
        <v>4</v>
      </c>
      <c r="E83" s="2" t="n">
        <v>4</v>
      </c>
      <c r="F83" s="2" t="n">
        <v>0.0046</v>
      </c>
      <c r="G83" s="2" t="n">
        <v>0</v>
      </c>
    </row>
    <row r="84" customFormat="false" ht="15" hidden="false" customHeight="false" outlineLevel="0" collapsed="false">
      <c r="A84" s="2" t="s">
        <v>775</v>
      </c>
      <c r="B84" s="2" t="s">
        <v>45</v>
      </c>
      <c r="C84" s="2" t="s">
        <v>696</v>
      </c>
      <c r="D84" s="2" t="n">
        <v>4</v>
      </c>
      <c r="E84" s="2" t="n">
        <v>4</v>
      </c>
      <c r="F84" s="2" t="n">
        <v>0.0043</v>
      </c>
      <c r="G84" s="2" t="n">
        <v>0</v>
      </c>
    </row>
    <row r="85" customFormat="false" ht="15" hidden="false" customHeight="false" outlineLevel="0" collapsed="false">
      <c r="A85" s="2" t="s">
        <v>800</v>
      </c>
      <c r="B85" s="2" t="s">
        <v>45</v>
      </c>
      <c r="C85" s="2" t="s">
        <v>696</v>
      </c>
      <c r="D85" s="2" t="n">
        <v>4</v>
      </c>
      <c r="E85" s="2" t="n">
        <v>4</v>
      </c>
      <c r="F85" s="2" t="n">
        <v>0.0042</v>
      </c>
      <c r="G85" s="2" t="n">
        <v>0</v>
      </c>
    </row>
    <row r="86" customFormat="false" ht="15" hidden="false" customHeight="false" outlineLevel="0" collapsed="false">
      <c r="A86" s="2" t="s">
        <v>1160</v>
      </c>
      <c r="B86" s="2" t="s">
        <v>45</v>
      </c>
      <c r="C86" s="2" t="s">
        <v>1130</v>
      </c>
      <c r="D86" s="2" t="n">
        <v>9</v>
      </c>
      <c r="E86" s="2" t="n">
        <v>9</v>
      </c>
      <c r="F86" s="2" t="n">
        <v>0.0042</v>
      </c>
      <c r="G86" s="2" t="n">
        <v>0</v>
      </c>
    </row>
    <row r="87" customFormat="false" ht="15" hidden="false" customHeight="false" outlineLevel="0" collapsed="false">
      <c r="A87" s="2" t="s">
        <v>1371</v>
      </c>
      <c r="B87" s="2" t="s">
        <v>45</v>
      </c>
      <c r="C87" s="2" t="s">
        <v>1245</v>
      </c>
      <c r="D87" s="2" t="n">
        <v>9</v>
      </c>
      <c r="E87" s="2" t="n">
        <v>8</v>
      </c>
      <c r="F87" s="2" t="n">
        <v>0.0042</v>
      </c>
      <c r="G87" s="2" t="n">
        <v>0</v>
      </c>
    </row>
    <row r="88" customFormat="false" ht="15" hidden="false" customHeight="false" outlineLevel="0" collapsed="false">
      <c r="A88" s="2" t="s">
        <v>1214</v>
      </c>
      <c r="B88" s="2" t="s">
        <v>45</v>
      </c>
      <c r="C88" s="2" t="s">
        <v>1130</v>
      </c>
      <c r="D88" s="2" t="n">
        <v>5</v>
      </c>
      <c r="E88" s="2" t="n">
        <v>4</v>
      </c>
      <c r="F88" s="2" t="n">
        <v>0.0041</v>
      </c>
      <c r="G88" s="2" t="n">
        <v>0</v>
      </c>
    </row>
    <row r="89" customFormat="false" ht="23.85" hidden="false" customHeight="false" outlineLevel="0" collapsed="false">
      <c r="A89" s="2" t="s">
        <v>1969</v>
      </c>
      <c r="B89" s="2" t="s">
        <v>1734</v>
      </c>
      <c r="C89" s="2" t="s">
        <v>1735</v>
      </c>
      <c r="D89" s="2" t="n">
        <v>8</v>
      </c>
      <c r="E89" s="2" t="n">
        <v>8</v>
      </c>
      <c r="F89" s="2" t="n">
        <v>0.0041</v>
      </c>
      <c r="G89" s="2" t="n">
        <v>0</v>
      </c>
    </row>
    <row r="90" customFormat="false" ht="23.85" hidden="false" customHeight="false" outlineLevel="0" collapsed="false">
      <c r="A90" s="2" t="s">
        <v>543</v>
      </c>
      <c r="B90" s="2" t="s">
        <v>45</v>
      </c>
      <c r="C90" s="2" t="s">
        <v>449</v>
      </c>
      <c r="D90" s="2" t="n">
        <v>9</v>
      </c>
      <c r="E90" s="2" t="n">
        <v>9</v>
      </c>
      <c r="F90" s="2" t="n">
        <v>0.0039</v>
      </c>
      <c r="G90" s="2" t="n">
        <v>0.0078</v>
      </c>
    </row>
    <row r="91" customFormat="false" ht="15" hidden="false" customHeight="false" outlineLevel="0" collapsed="false">
      <c r="A91" s="2" t="s">
        <v>1534</v>
      </c>
      <c r="B91" s="2" t="s">
        <v>45</v>
      </c>
      <c r="C91" s="2" t="s">
        <v>1463</v>
      </c>
      <c r="D91" s="2" t="n">
        <v>5</v>
      </c>
      <c r="E91" s="2" t="n">
        <v>5</v>
      </c>
      <c r="F91" s="2" t="n">
        <v>0.0038</v>
      </c>
      <c r="G91" s="2" t="n">
        <v>0</v>
      </c>
    </row>
    <row r="92" customFormat="false" ht="23.85" hidden="false" customHeight="false" outlineLevel="0" collapsed="false">
      <c r="A92" s="2" t="s">
        <v>1036</v>
      </c>
      <c r="B92" s="2" t="s">
        <v>45</v>
      </c>
      <c r="C92" s="2" t="s">
        <v>918</v>
      </c>
      <c r="D92" s="2" t="n">
        <v>6</v>
      </c>
      <c r="E92" s="2" t="n">
        <v>6</v>
      </c>
      <c r="F92" s="2" t="n">
        <v>0.0036</v>
      </c>
      <c r="G92" s="2" t="n">
        <v>0.0017</v>
      </c>
    </row>
    <row r="93" customFormat="false" ht="15" hidden="false" customHeight="false" outlineLevel="0" collapsed="false">
      <c r="A93" s="2" t="s">
        <v>1224</v>
      </c>
      <c r="B93" s="2" t="s">
        <v>135</v>
      </c>
      <c r="C93" s="2" t="s">
        <v>1130</v>
      </c>
      <c r="D93" s="2" t="n">
        <v>9</v>
      </c>
      <c r="E93" s="2" t="n">
        <v>9</v>
      </c>
      <c r="F93" s="2" t="n">
        <v>0.0036</v>
      </c>
      <c r="G93" s="2" t="n">
        <v>0.049</v>
      </c>
    </row>
    <row r="94" customFormat="false" ht="15" hidden="false" customHeight="false" outlineLevel="0" collapsed="false">
      <c r="A94" s="2" t="s">
        <v>1472</v>
      </c>
      <c r="B94" s="2" t="s">
        <v>45</v>
      </c>
      <c r="C94" s="2" t="s">
        <v>1463</v>
      </c>
      <c r="D94" s="2" t="n">
        <v>7</v>
      </c>
      <c r="E94" s="2" t="n">
        <v>7</v>
      </c>
      <c r="F94" s="2" t="n">
        <v>0.0036</v>
      </c>
      <c r="G94" s="2" t="n">
        <v>0</v>
      </c>
    </row>
    <row r="95" customFormat="false" ht="15" hidden="false" customHeight="false" outlineLevel="0" collapsed="false">
      <c r="A95" s="2" t="s">
        <v>1548</v>
      </c>
      <c r="B95" s="2" t="s">
        <v>45</v>
      </c>
      <c r="C95" s="2" t="s">
        <v>1463</v>
      </c>
      <c r="D95" s="2" t="n">
        <v>6</v>
      </c>
      <c r="E95" s="2" t="n">
        <v>6</v>
      </c>
      <c r="F95" s="2" t="n">
        <v>0.0036</v>
      </c>
      <c r="G95" s="2" t="n">
        <v>0</v>
      </c>
    </row>
    <row r="96" customFormat="false" ht="23.85" hidden="false" customHeight="false" outlineLevel="0" collapsed="false">
      <c r="A96" s="2" t="s">
        <v>964</v>
      </c>
      <c r="B96" s="2" t="s">
        <v>45</v>
      </c>
      <c r="C96" s="2" t="s">
        <v>918</v>
      </c>
      <c r="D96" s="2" t="n">
        <v>8</v>
      </c>
      <c r="E96" s="2" t="n">
        <v>8</v>
      </c>
      <c r="F96" s="2" t="n">
        <v>0.0035</v>
      </c>
      <c r="G96" s="2" t="n">
        <v>0.0511</v>
      </c>
    </row>
    <row r="97" customFormat="false" ht="15" hidden="false" customHeight="false" outlineLevel="0" collapsed="false">
      <c r="A97" s="2" t="s">
        <v>1477</v>
      </c>
      <c r="B97" s="2" t="s">
        <v>45</v>
      </c>
      <c r="C97" s="2" t="s">
        <v>1463</v>
      </c>
      <c r="D97" s="2" t="n">
        <v>6</v>
      </c>
      <c r="E97" s="2" t="n">
        <v>6</v>
      </c>
      <c r="F97" s="2" t="n">
        <v>0.0035</v>
      </c>
      <c r="G97" s="2" t="n">
        <v>0</v>
      </c>
    </row>
    <row r="98" customFormat="false" ht="15" hidden="false" customHeight="false" outlineLevel="0" collapsed="false">
      <c r="A98" s="2" t="s">
        <v>1191</v>
      </c>
      <c r="B98" s="2" t="s">
        <v>45</v>
      </c>
      <c r="C98" s="2" t="s">
        <v>1130</v>
      </c>
      <c r="D98" s="2" t="n">
        <v>6</v>
      </c>
      <c r="E98" s="2" t="n">
        <v>6</v>
      </c>
      <c r="F98" s="2" t="n">
        <v>0.0034</v>
      </c>
      <c r="G98" s="2" t="n">
        <v>0.0006</v>
      </c>
    </row>
    <row r="99" customFormat="false" ht="23.85" hidden="false" customHeight="false" outlineLevel="0" collapsed="false">
      <c r="A99" s="2" t="s">
        <v>1918</v>
      </c>
      <c r="B99" s="2" t="s">
        <v>1734</v>
      </c>
      <c r="C99" s="2" t="s">
        <v>1735</v>
      </c>
      <c r="D99" s="2" t="n">
        <v>8</v>
      </c>
      <c r="E99" s="2" t="n">
        <v>8</v>
      </c>
      <c r="F99" s="2" t="n">
        <v>0.0034</v>
      </c>
      <c r="G99" s="2" t="n">
        <v>0</v>
      </c>
    </row>
    <row r="100" customFormat="false" ht="23.85" hidden="false" customHeight="false" outlineLevel="0" collapsed="false">
      <c r="A100" s="2" t="s">
        <v>685</v>
      </c>
      <c r="B100" s="2" t="s">
        <v>135</v>
      </c>
      <c r="C100" s="2" t="s">
        <v>449</v>
      </c>
      <c r="D100" s="2" t="n">
        <v>8</v>
      </c>
      <c r="E100" s="2" t="n">
        <v>8</v>
      </c>
      <c r="F100" s="2" t="n">
        <v>0.0032</v>
      </c>
      <c r="G100" s="2" t="n">
        <v>0.018</v>
      </c>
    </row>
    <row r="101" customFormat="false" ht="15" hidden="false" customHeight="false" outlineLevel="0" collapsed="false">
      <c r="A101" s="2" t="s">
        <v>844</v>
      </c>
      <c r="B101" s="2" t="s">
        <v>45</v>
      </c>
      <c r="C101" s="2" t="s">
        <v>822</v>
      </c>
      <c r="D101" s="2" t="n">
        <v>7</v>
      </c>
      <c r="E101" s="2" t="n">
        <v>7</v>
      </c>
      <c r="F101" s="2" t="n">
        <v>0.003</v>
      </c>
      <c r="G101" s="2" t="n">
        <v>0</v>
      </c>
    </row>
    <row r="102" customFormat="false" ht="15" hidden="false" customHeight="false" outlineLevel="0" collapsed="false">
      <c r="A102" s="2" t="s">
        <v>1260</v>
      </c>
      <c r="B102" s="2" t="s">
        <v>45</v>
      </c>
      <c r="C102" s="2" t="s">
        <v>1245</v>
      </c>
      <c r="D102" s="2" t="n">
        <v>8</v>
      </c>
      <c r="E102" s="2" t="n">
        <v>8</v>
      </c>
      <c r="F102" s="2" t="n">
        <v>0.003</v>
      </c>
      <c r="G102" s="2" t="n">
        <v>0</v>
      </c>
    </row>
    <row r="103" customFormat="false" ht="23.85" hidden="false" customHeight="false" outlineLevel="0" collapsed="false">
      <c r="A103" s="2" t="s">
        <v>588</v>
      </c>
      <c r="B103" s="2" t="s">
        <v>45</v>
      </c>
      <c r="C103" s="2" t="s">
        <v>449</v>
      </c>
      <c r="D103" s="2" t="n">
        <v>8</v>
      </c>
      <c r="E103" s="2" t="n">
        <v>8</v>
      </c>
      <c r="F103" s="2" t="n">
        <v>0.0029</v>
      </c>
      <c r="G103" s="2" t="n">
        <v>0.0016</v>
      </c>
    </row>
    <row r="104" customFormat="false" ht="23.85" hidden="false" customHeight="false" outlineLevel="0" collapsed="false">
      <c r="A104" s="2" t="s">
        <v>656</v>
      </c>
      <c r="B104" s="2" t="s">
        <v>45</v>
      </c>
      <c r="C104" s="2" t="s">
        <v>449</v>
      </c>
      <c r="D104" s="2" t="n">
        <v>7</v>
      </c>
      <c r="E104" s="2" t="n">
        <v>7</v>
      </c>
      <c r="F104" s="2" t="n">
        <v>0.0029</v>
      </c>
      <c r="G104" s="2" t="n">
        <v>0.0004</v>
      </c>
    </row>
    <row r="105" customFormat="false" ht="15" hidden="false" customHeight="false" outlineLevel="0" collapsed="false">
      <c r="A105" s="2" t="s">
        <v>897</v>
      </c>
      <c r="B105" s="2" t="s">
        <v>45</v>
      </c>
      <c r="C105" s="2" t="s">
        <v>822</v>
      </c>
      <c r="D105" s="2" t="n">
        <v>6</v>
      </c>
      <c r="E105" s="2" t="n">
        <v>6</v>
      </c>
      <c r="F105" s="2" t="n">
        <v>0.0029</v>
      </c>
      <c r="G105" s="2" t="n">
        <v>0.0007</v>
      </c>
    </row>
    <row r="106" customFormat="false" ht="23.85" hidden="false" customHeight="false" outlineLevel="0" collapsed="false">
      <c r="A106" s="2" t="s">
        <v>2009</v>
      </c>
      <c r="B106" s="2" t="s">
        <v>1845</v>
      </c>
      <c r="C106" s="2" t="s">
        <v>1735</v>
      </c>
      <c r="D106" s="2" t="n">
        <v>8</v>
      </c>
      <c r="E106" s="2" t="n">
        <v>8</v>
      </c>
      <c r="F106" s="2" t="n">
        <v>0.0029</v>
      </c>
      <c r="G106" s="2" t="n">
        <v>0</v>
      </c>
    </row>
    <row r="107" customFormat="false" ht="15" hidden="false" customHeight="false" outlineLevel="0" collapsed="false">
      <c r="A107" s="2" t="s">
        <v>399</v>
      </c>
      <c r="B107" s="2" t="s">
        <v>135</v>
      </c>
      <c r="C107" s="2" t="s">
        <v>127</v>
      </c>
      <c r="D107" s="2" t="n">
        <v>11</v>
      </c>
      <c r="E107" s="2" t="n">
        <v>9</v>
      </c>
      <c r="F107" s="2" t="n">
        <v>0.0027</v>
      </c>
      <c r="G107" s="2" t="n">
        <v>0.0194</v>
      </c>
    </row>
    <row r="108" customFormat="false" ht="15" hidden="false" customHeight="false" outlineLevel="0" collapsed="false">
      <c r="A108" s="2" t="s">
        <v>1273</v>
      </c>
      <c r="B108" s="2" t="s">
        <v>45</v>
      </c>
      <c r="C108" s="2" t="s">
        <v>1245</v>
      </c>
      <c r="D108" s="2" t="n">
        <v>5</v>
      </c>
      <c r="E108" s="2" t="n">
        <v>5</v>
      </c>
      <c r="F108" s="2" t="n">
        <v>0.0027</v>
      </c>
      <c r="G108" s="2" t="n">
        <v>0</v>
      </c>
    </row>
    <row r="109" customFormat="false" ht="23.85" hidden="false" customHeight="false" outlineLevel="0" collapsed="false">
      <c r="A109" s="2" t="s">
        <v>1807</v>
      </c>
      <c r="B109" s="2" t="s">
        <v>1743</v>
      </c>
      <c r="C109" s="2" t="s">
        <v>1735</v>
      </c>
      <c r="D109" s="2" t="n">
        <v>3</v>
      </c>
      <c r="E109" s="2" t="n">
        <v>3</v>
      </c>
      <c r="F109" s="2" t="n">
        <v>0.0027</v>
      </c>
      <c r="G109" s="2" t="n">
        <v>0</v>
      </c>
    </row>
    <row r="110" customFormat="false" ht="23.85" hidden="false" customHeight="false" outlineLevel="0" collapsed="false">
      <c r="A110" s="2" t="s">
        <v>1435</v>
      </c>
      <c r="B110" s="2" t="s">
        <v>45</v>
      </c>
      <c r="C110" s="2" t="s">
        <v>1389</v>
      </c>
      <c r="D110" s="2" t="n">
        <v>9</v>
      </c>
      <c r="E110" s="2" t="n">
        <v>7</v>
      </c>
      <c r="F110" s="2" t="n">
        <v>0.0025</v>
      </c>
      <c r="G110" s="2" t="n">
        <v>0</v>
      </c>
    </row>
    <row r="111" customFormat="false" ht="15" hidden="false" customHeight="false" outlineLevel="0" collapsed="false">
      <c r="A111" s="2" t="s">
        <v>329</v>
      </c>
      <c r="B111" s="2" t="s">
        <v>135</v>
      </c>
      <c r="C111" s="2" t="s">
        <v>127</v>
      </c>
      <c r="D111" s="2" t="n">
        <v>7</v>
      </c>
      <c r="E111" s="2" t="n">
        <v>7</v>
      </c>
      <c r="F111" s="2" t="n">
        <v>0.0024</v>
      </c>
      <c r="G111" s="2" t="n">
        <v>0.0064</v>
      </c>
    </row>
    <row r="112" customFormat="false" ht="23.85" hidden="false" customHeight="false" outlineLevel="0" collapsed="false">
      <c r="A112" s="2" t="s">
        <v>1010</v>
      </c>
      <c r="B112" s="2" t="s">
        <v>135</v>
      </c>
      <c r="C112" s="2" t="s">
        <v>918</v>
      </c>
      <c r="D112" s="2" t="n">
        <v>7</v>
      </c>
      <c r="E112" s="2" t="n">
        <v>7</v>
      </c>
      <c r="F112" s="2" t="n">
        <v>0.0023</v>
      </c>
      <c r="G112" s="2" t="n">
        <v>0.014</v>
      </c>
    </row>
    <row r="113" customFormat="false" ht="23.85" hidden="false" customHeight="false" outlineLevel="0" collapsed="false">
      <c r="A113" s="2" t="s">
        <v>1929</v>
      </c>
      <c r="B113" s="2" t="s">
        <v>1845</v>
      </c>
      <c r="C113" s="2" t="s">
        <v>1735</v>
      </c>
      <c r="D113" s="2" t="n">
        <v>4</v>
      </c>
      <c r="E113" s="2" t="n">
        <v>4</v>
      </c>
      <c r="F113" s="2" t="n">
        <v>0.0023</v>
      </c>
      <c r="G113" s="2" t="n">
        <v>0</v>
      </c>
    </row>
    <row r="114" customFormat="false" ht="23.85" hidden="false" customHeight="false" outlineLevel="0" collapsed="false">
      <c r="A114" s="2" t="s">
        <v>1844</v>
      </c>
      <c r="B114" s="2" t="s">
        <v>1845</v>
      </c>
      <c r="C114" s="2" t="s">
        <v>1735</v>
      </c>
      <c r="D114" s="2" t="n">
        <v>6</v>
      </c>
      <c r="E114" s="2" t="n">
        <v>6</v>
      </c>
      <c r="F114" s="2" t="n">
        <v>0.0021</v>
      </c>
      <c r="G114" s="2" t="n">
        <v>0</v>
      </c>
    </row>
    <row r="115" customFormat="false" ht="15" hidden="false" customHeight="false" outlineLevel="0" collapsed="false">
      <c r="A115" s="2" t="s">
        <v>186</v>
      </c>
      <c r="B115" s="2" t="s">
        <v>135</v>
      </c>
      <c r="C115" s="2" t="s">
        <v>127</v>
      </c>
      <c r="D115" s="2" t="n">
        <v>5</v>
      </c>
      <c r="E115" s="2" t="n">
        <v>5</v>
      </c>
      <c r="F115" s="2" t="n">
        <v>0.002</v>
      </c>
      <c r="G115" s="2" t="n">
        <v>0.0038</v>
      </c>
    </row>
    <row r="116" customFormat="false" ht="15" hidden="false" customHeight="false" outlineLevel="0" collapsed="false">
      <c r="A116" s="2" t="s">
        <v>410</v>
      </c>
      <c r="B116" s="2" t="s">
        <v>135</v>
      </c>
      <c r="C116" s="2" t="s">
        <v>127</v>
      </c>
      <c r="D116" s="2" t="n">
        <v>7</v>
      </c>
      <c r="E116" s="2" t="n">
        <v>7</v>
      </c>
      <c r="F116" s="2" t="n">
        <v>0.002</v>
      </c>
      <c r="G116" s="2" t="n">
        <v>0.0058</v>
      </c>
    </row>
    <row r="117" customFormat="false" ht="15" hidden="false" customHeight="false" outlineLevel="0" collapsed="false">
      <c r="A117" s="2" t="s">
        <v>861</v>
      </c>
      <c r="B117" s="2" t="s">
        <v>45</v>
      </c>
      <c r="C117" s="2" t="s">
        <v>822</v>
      </c>
      <c r="D117" s="2" t="n">
        <v>6</v>
      </c>
      <c r="E117" s="2" t="n">
        <v>6</v>
      </c>
      <c r="F117" s="2" t="n">
        <v>0.002</v>
      </c>
      <c r="G117" s="2" t="n">
        <v>0.0006</v>
      </c>
    </row>
    <row r="118" customFormat="false" ht="15" hidden="false" customHeight="false" outlineLevel="0" collapsed="false">
      <c r="A118" s="2" t="s">
        <v>1502</v>
      </c>
      <c r="B118" s="2" t="s">
        <v>45</v>
      </c>
      <c r="C118" s="2" t="s">
        <v>1463</v>
      </c>
      <c r="D118" s="2" t="n">
        <v>3</v>
      </c>
      <c r="E118" s="2" t="n">
        <v>3</v>
      </c>
      <c r="F118" s="2" t="n">
        <v>0.002</v>
      </c>
      <c r="G118" s="2" t="n">
        <v>0</v>
      </c>
    </row>
    <row r="119" customFormat="false" ht="15" hidden="false" customHeight="false" outlineLevel="0" collapsed="false">
      <c r="A119" s="2" t="s">
        <v>821</v>
      </c>
      <c r="B119" s="2" t="s">
        <v>135</v>
      </c>
      <c r="C119" s="2" t="s">
        <v>822</v>
      </c>
      <c r="D119" s="2" t="n">
        <v>6</v>
      </c>
      <c r="E119" s="2" t="n">
        <v>6</v>
      </c>
      <c r="F119" s="2" t="n">
        <v>0.002</v>
      </c>
      <c r="G119" s="2" t="n">
        <v>0.0138</v>
      </c>
    </row>
    <row r="120" customFormat="false" ht="15" hidden="false" customHeight="false" outlineLevel="0" collapsed="false">
      <c r="A120" s="2" t="s">
        <v>1520</v>
      </c>
      <c r="B120" s="2" t="s">
        <v>45</v>
      </c>
      <c r="C120" s="2" t="s">
        <v>1463</v>
      </c>
      <c r="D120" s="2" t="n">
        <v>5</v>
      </c>
      <c r="E120" s="2" t="n">
        <v>5</v>
      </c>
      <c r="F120" s="2" t="n">
        <v>0.0019</v>
      </c>
      <c r="G120" s="2" t="n">
        <v>0</v>
      </c>
    </row>
    <row r="121" customFormat="false" ht="23.85" hidden="false" customHeight="false" outlineLevel="0" collapsed="false">
      <c r="A121" s="2" t="s">
        <v>1840</v>
      </c>
      <c r="B121" s="2" t="s">
        <v>1759</v>
      </c>
      <c r="C121" s="2" t="s">
        <v>1735</v>
      </c>
      <c r="D121" s="2" t="n">
        <v>3</v>
      </c>
      <c r="E121" s="2" t="n">
        <v>3</v>
      </c>
      <c r="F121" s="2" t="n">
        <v>0.0019</v>
      </c>
      <c r="G121" s="2" t="n">
        <v>0</v>
      </c>
    </row>
    <row r="122" customFormat="false" ht="15" hidden="false" customHeight="false" outlineLevel="0" collapsed="false">
      <c r="A122" s="2" t="s">
        <v>159</v>
      </c>
      <c r="B122" s="2" t="s">
        <v>135</v>
      </c>
      <c r="C122" s="2" t="s">
        <v>127</v>
      </c>
      <c r="D122" s="2" t="n">
        <v>7</v>
      </c>
      <c r="E122" s="2" t="n">
        <v>7</v>
      </c>
      <c r="F122" s="2" t="n">
        <v>0.0018</v>
      </c>
      <c r="G122" s="2" t="n">
        <v>0.0118</v>
      </c>
    </row>
    <row r="123" customFormat="false" ht="23.85" hidden="false" customHeight="false" outlineLevel="0" collapsed="false">
      <c r="A123" s="2" t="s">
        <v>981</v>
      </c>
      <c r="B123" s="2" t="s">
        <v>45</v>
      </c>
      <c r="C123" s="2" t="s">
        <v>918</v>
      </c>
      <c r="D123" s="2" t="n">
        <v>4</v>
      </c>
      <c r="E123" s="2" t="n">
        <v>4</v>
      </c>
      <c r="F123" s="2" t="n">
        <v>0.0018</v>
      </c>
      <c r="G123" s="2" t="n">
        <v>0</v>
      </c>
    </row>
    <row r="124" customFormat="false" ht="15" hidden="false" customHeight="false" outlineLevel="0" collapsed="false">
      <c r="A124" s="2" t="s">
        <v>1625</v>
      </c>
      <c r="B124" s="2" t="s">
        <v>45</v>
      </c>
      <c r="C124" s="2" t="s">
        <v>1589</v>
      </c>
      <c r="D124" s="2" t="n">
        <v>4</v>
      </c>
      <c r="E124" s="2" t="n">
        <v>4</v>
      </c>
      <c r="F124" s="2" t="n">
        <v>0.0018</v>
      </c>
      <c r="G124" s="2" t="n">
        <v>0</v>
      </c>
    </row>
    <row r="125" customFormat="false" ht="15" hidden="false" customHeight="false" outlineLevel="0" collapsed="false">
      <c r="A125" s="2" t="s">
        <v>722</v>
      </c>
      <c r="B125" s="2" t="s">
        <v>45</v>
      </c>
      <c r="C125" s="2" t="s">
        <v>696</v>
      </c>
      <c r="D125" s="2" t="n">
        <v>5</v>
      </c>
      <c r="E125" s="2" t="n">
        <v>5</v>
      </c>
      <c r="F125" s="2" t="n">
        <v>0.0017</v>
      </c>
      <c r="G125" s="2" t="n">
        <v>0</v>
      </c>
    </row>
    <row r="126" customFormat="false" ht="15" hidden="false" customHeight="false" outlineLevel="0" collapsed="false">
      <c r="A126" s="2" t="s">
        <v>1219</v>
      </c>
      <c r="B126" s="2" t="s">
        <v>45</v>
      </c>
      <c r="C126" s="2" t="s">
        <v>1130</v>
      </c>
      <c r="D126" s="2" t="n">
        <v>5</v>
      </c>
      <c r="E126" s="2" t="n">
        <v>5</v>
      </c>
      <c r="F126" s="2" t="n">
        <v>0.0017</v>
      </c>
      <c r="G126" s="2" t="n">
        <v>0</v>
      </c>
    </row>
    <row r="127" customFormat="false" ht="15" hidden="false" customHeight="false" outlineLevel="0" collapsed="false">
      <c r="A127" s="2" t="s">
        <v>1244</v>
      </c>
      <c r="B127" s="2" t="s">
        <v>135</v>
      </c>
      <c r="C127" s="2" t="s">
        <v>1245</v>
      </c>
      <c r="D127" s="2" t="n">
        <v>6</v>
      </c>
      <c r="E127" s="2" t="n">
        <v>6</v>
      </c>
      <c r="F127" s="2" t="n">
        <v>0.0017</v>
      </c>
      <c r="G127" s="2" t="n">
        <v>0.0147</v>
      </c>
    </row>
    <row r="128" customFormat="false" ht="23.85" hidden="false" customHeight="false" outlineLevel="0" collapsed="false">
      <c r="A128" s="2" t="s">
        <v>1411</v>
      </c>
      <c r="B128" s="2" t="s">
        <v>45</v>
      </c>
      <c r="C128" s="2" t="s">
        <v>1389</v>
      </c>
      <c r="D128" s="2" t="n">
        <v>4</v>
      </c>
      <c r="E128" s="2" t="n">
        <v>4</v>
      </c>
      <c r="F128" s="2" t="n">
        <v>0.0017</v>
      </c>
      <c r="G128" s="2" t="n">
        <v>0</v>
      </c>
    </row>
    <row r="129" customFormat="false" ht="15" hidden="false" customHeight="false" outlineLevel="0" collapsed="false">
      <c r="A129" s="2" t="s">
        <v>1530</v>
      </c>
      <c r="B129" s="2" t="s">
        <v>45</v>
      </c>
      <c r="C129" s="2" t="s">
        <v>1463</v>
      </c>
      <c r="D129" s="2" t="n">
        <v>6</v>
      </c>
      <c r="E129" s="2" t="n">
        <v>6</v>
      </c>
      <c r="F129" s="2" t="n">
        <v>0.0017</v>
      </c>
      <c r="G129" s="2" t="n">
        <v>0</v>
      </c>
    </row>
    <row r="130" customFormat="false" ht="23.85" hidden="false" customHeight="false" outlineLevel="0" collapsed="false">
      <c r="A130" s="2" t="s">
        <v>674</v>
      </c>
      <c r="B130" s="2" t="s">
        <v>45</v>
      </c>
      <c r="C130" s="2" t="s">
        <v>449</v>
      </c>
      <c r="D130" s="2" t="n">
        <v>6</v>
      </c>
      <c r="E130" s="2" t="n">
        <v>6</v>
      </c>
      <c r="F130" s="2" t="n">
        <v>0.0016</v>
      </c>
      <c r="G130" s="2" t="n">
        <v>0</v>
      </c>
    </row>
    <row r="131" customFormat="false" ht="15" hidden="false" customHeight="false" outlineLevel="0" collapsed="false">
      <c r="A131" s="2" t="s">
        <v>717</v>
      </c>
      <c r="B131" s="2" t="s">
        <v>45</v>
      </c>
      <c r="C131" s="2" t="s">
        <v>696</v>
      </c>
      <c r="D131" s="2" t="n">
        <v>2</v>
      </c>
      <c r="E131" s="2" t="n">
        <v>2</v>
      </c>
      <c r="F131" s="2" t="n">
        <v>0.0016</v>
      </c>
      <c r="G131" s="2" t="n">
        <v>0</v>
      </c>
    </row>
    <row r="132" customFormat="false" ht="15" hidden="false" customHeight="false" outlineLevel="0" collapsed="false">
      <c r="A132" s="2" t="s">
        <v>1488</v>
      </c>
      <c r="B132" s="2" t="s">
        <v>45</v>
      </c>
      <c r="C132" s="2" t="s">
        <v>1463</v>
      </c>
      <c r="D132" s="2" t="n">
        <v>2</v>
      </c>
      <c r="E132" s="2" t="n">
        <v>2</v>
      </c>
      <c r="F132" s="2" t="n">
        <v>0.0016</v>
      </c>
      <c r="G132" s="2" t="n">
        <v>0</v>
      </c>
    </row>
    <row r="133" customFormat="false" ht="15" hidden="false" customHeight="false" outlineLevel="0" collapsed="false">
      <c r="A133" s="2" t="s">
        <v>1312</v>
      </c>
      <c r="B133" s="2" t="s">
        <v>45</v>
      </c>
      <c r="C133" s="2" t="s">
        <v>1245</v>
      </c>
      <c r="D133" s="2" t="n">
        <v>4</v>
      </c>
      <c r="E133" s="2" t="n">
        <v>4</v>
      </c>
      <c r="F133" s="2" t="n">
        <v>0.0016</v>
      </c>
      <c r="G133" s="2" t="n">
        <v>0</v>
      </c>
    </row>
    <row r="134" customFormat="false" ht="15" hidden="false" customHeight="false" outlineLevel="0" collapsed="false">
      <c r="A134" s="2" t="s">
        <v>1696</v>
      </c>
      <c r="B134" s="2" t="s">
        <v>45</v>
      </c>
      <c r="C134" s="2" t="s">
        <v>1589</v>
      </c>
      <c r="D134" s="2" t="n">
        <v>4</v>
      </c>
      <c r="E134" s="2" t="n">
        <v>4</v>
      </c>
      <c r="F134" s="2" t="n">
        <v>0.0016</v>
      </c>
      <c r="G134" s="2" t="n">
        <v>0</v>
      </c>
    </row>
    <row r="135" customFormat="false" ht="15" hidden="false" customHeight="false" outlineLevel="0" collapsed="false">
      <c r="A135" s="2" t="s">
        <v>1701</v>
      </c>
      <c r="B135" s="2" t="s">
        <v>45</v>
      </c>
      <c r="C135" s="2" t="s">
        <v>1589</v>
      </c>
      <c r="D135" s="2" t="n">
        <v>5</v>
      </c>
      <c r="E135" s="2" t="n">
        <v>5</v>
      </c>
      <c r="F135" s="2" t="n">
        <v>0.0016</v>
      </c>
      <c r="G135" s="2" t="n">
        <v>0.007</v>
      </c>
    </row>
    <row r="136" customFormat="false" ht="15" hidden="false" customHeight="false" outlineLevel="0" collapsed="false">
      <c r="A136" s="2" t="s">
        <v>1588</v>
      </c>
      <c r="B136" s="2" t="s">
        <v>135</v>
      </c>
      <c r="C136" s="2" t="s">
        <v>1589</v>
      </c>
      <c r="D136" s="2" t="n">
        <v>5</v>
      </c>
      <c r="E136" s="2" t="n">
        <v>5</v>
      </c>
      <c r="F136" s="2" t="n">
        <v>0.0016</v>
      </c>
      <c r="G136" s="2" t="n">
        <v>0.0056</v>
      </c>
    </row>
    <row r="137" customFormat="false" ht="23.85" hidden="false" customHeight="false" outlineLevel="0" collapsed="false">
      <c r="A137" s="2" t="s">
        <v>1075</v>
      </c>
      <c r="B137" s="2" t="s">
        <v>135</v>
      </c>
      <c r="C137" s="2" t="s">
        <v>918</v>
      </c>
      <c r="D137" s="2" t="n">
        <v>6</v>
      </c>
      <c r="E137" s="2" t="n">
        <v>6</v>
      </c>
      <c r="F137" s="2" t="n">
        <v>0.0015</v>
      </c>
      <c r="G137" s="2" t="n">
        <v>0.0411</v>
      </c>
    </row>
    <row r="138" customFormat="false" ht="15" hidden="false" customHeight="false" outlineLevel="0" collapsed="false">
      <c r="A138" s="2" t="s">
        <v>1483</v>
      </c>
      <c r="B138" s="2" t="s">
        <v>45</v>
      </c>
      <c r="C138" s="2" t="s">
        <v>1463</v>
      </c>
      <c r="D138" s="2" t="n">
        <v>4</v>
      </c>
      <c r="E138" s="2" t="n">
        <v>4</v>
      </c>
      <c r="F138" s="2" t="n">
        <v>0.0015</v>
      </c>
      <c r="G138" s="2" t="n">
        <v>0</v>
      </c>
    </row>
    <row r="139" customFormat="false" ht="15" hidden="false" customHeight="false" outlineLevel="0" collapsed="false">
      <c r="A139" s="2" t="s">
        <v>1680</v>
      </c>
      <c r="B139" s="2" t="s">
        <v>45</v>
      </c>
      <c r="C139" s="2" t="s">
        <v>1589</v>
      </c>
      <c r="D139" s="2" t="n">
        <v>4</v>
      </c>
      <c r="E139" s="2" t="n">
        <v>4</v>
      </c>
      <c r="F139" s="2" t="n">
        <v>0.0015</v>
      </c>
      <c r="G139" s="2" t="n">
        <v>0</v>
      </c>
    </row>
    <row r="140" customFormat="false" ht="15" hidden="false" customHeight="false" outlineLevel="0" collapsed="false">
      <c r="A140" s="2" t="s">
        <v>416</v>
      </c>
      <c r="B140" s="2" t="s">
        <v>45</v>
      </c>
      <c r="C140" s="2" t="s">
        <v>127</v>
      </c>
      <c r="D140" s="2" t="n">
        <v>5</v>
      </c>
      <c r="E140" s="2" t="n">
        <v>5</v>
      </c>
      <c r="F140" s="2" t="n">
        <v>0.0014</v>
      </c>
      <c r="G140" s="2" t="n">
        <v>0.0006</v>
      </c>
    </row>
    <row r="141" customFormat="false" ht="15" hidden="false" customHeight="false" outlineLevel="0" collapsed="false">
      <c r="A141" s="2" t="s">
        <v>1511</v>
      </c>
      <c r="B141" s="2" t="s">
        <v>45</v>
      </c>
      <c r="C141" s="2" t="s">
        <v>1463</v>
      </c>
      <c r="D141" s="2" t="n">
        <v>4</v>
      </c>
      <c r="E141" s="2" t="n">
        <v>4</v>
      </c>
      <c r="F141" s="2" t="n">
        <v>0.0014</v>
      </c>
      <c r="G141" s="2" t="n">
        <v>0</v>
      </c>
    </row>
    <row r="142" customFormat="false" ht="23.85" hidden="false" customHeight="false" outlineLevel="0" collapsed="false">
      <c r="A142" s="2" t="s">
        <v>1992</v>
      </c>
      <c r="B142" s="2" t="s">
        <v>1759</v>
      </c>
      <c r="C142" s="2" t="s">
        <v>1735</v>
      </c>
      <c r="D142" s="2" t="n">
        <v>4</v>
      </c>
      <c r="E142" s="2" t="n">
        <v>4</v>
      </c>
      <c r="F142" s="2" t="n">
        <v>0.0014</v>
      </c>
      <c r="G142" s="2" t="n">
        <v>0</v>
      </c>
    </row>
    <row r="143" customFormat="false" ht="23.85" hidden="false" customHeight="false" outlineLevel="0" collapsed="false">
      <c r="A143" s="2" t="s">
        <v>2034</v>
      </c>
      <c r="B143" s="2" t="s">
        <v>1845</v>
      </c>
      <c r="C143" s="2" t="s">
        <v>1735</v>
      </c>
      <c r="D143" s="2" t="n">
        <v>3</v>
      </c>
      <c r="E143" s="2" t="n">
        <v>3</v>
      </c>
      <c r="F143" s="2" t="n">
        <v>0.0014</v>
      </c>
      <c r="G143" s="2" t="n">
        <v>0</v>
      </c>
    </row>
    <row r="144" customFormat="false" ht="15" hidden="false" customHeight="false" outlineLevel="0" collapsed="false">
      <c r="A144" s="2" t="s">
        <v>197</v>
      </c>
      <c r="B144" s="2" t="s">
        <v>135</v>
      </c>
      <c r="C144" s="2" t="s">
        <v>127</v>
      </c>
      <c r="D144" s="2" t="n">
        <v>6</v>
      </c>
      <c r="E144" s="2" t="n">
        <v>6</v>
      </c>
      <c r="F144" s="2" t="n">
        <v>0.0013</v>
      </c>
      <c r="G144" s="2" t="n">
        <v>0.0044</v>
      </c>
    </row>
    <row r="145" customFormat="false" ht="23.85" hidden="false" customHeight="false" outlineLevel="0" collapsed="false">
      <c r="A145" s="2" t="s">
        <v>1030</v>
      </c>
      <c r="B145" s="2" t="s">
        <v>135</v>
      </c>
      <c r="C145" s="2" t="s">
        <v>918</v>
      </c>
      <c r="D145" s="2" t="n">
        <v>6</v>
      </c>
      <c r="E145" s="2" t="n">
        <v>6</v>
      </c>
      <c r="F145" s="2" t="n">
        <v>0.0013</v>
      </c>
      <c r="G145" s="2" t="n">
        <v>0.0075</v>
      </c>
    </row>
    <row r="146" customFormat="false" ht="15" hidden="false" customHeight="false" outlineLevel="0" collapsed="false">
      <c r="A146" s="2" t="s">
        <v>1726</v>
      </c>
      <c r="B146" s="2" t="s">
        <v>45</v>
      </c>
      <c r="C146" s="2" t="s">
        <v>1589</v>
      </c>
      <c r="D146" s="2" t="n">
        <v>9</v>
      </c>
      <c r="E146" s="2" t="n">
        <v>8</v>
      </c>
      <c r="F146" s="2" t="n">
        <v>0.0013</v>
      </c>
      <c r="G146" s="2" t="n">
        <v>0.0026</v>
      </c>
    </row>
    <row r="147" customFormat="false" ht="15" hidden="false" customHeight="false" outlineLevel="0" collapsed="false">
      <c r="A147" s="2" t="s">
        <v>1706</v>
      </c>
      <c r="B147" s="2" t="s">
        <v>45</v>
      </c>
      <c r="C147" s="2" t="s">
        <v>1589</v>
      </c>
      <c r="D147" s="2" t="n">
        <v>6</v>
      </c>
      <c r="E147" s="2" t="n">
        <v>6</v>
      </c>
      <c r="F147" s="2" t="n">
        <v>0.0013</v>
      </c>
      <c r="G147" s="2" t="n">
        <v>0.0011</v>
      </c>
    </row>
    <row r="148" customFormat="false" ht="15" hidden="false" customHeight="false" outlineLevel="0" collapsed="false">
      <c r="A148" s="2" t="s">
        <v>62</v>
      </c>
      <c r="B148" s="2" t="s">
        <v>45</v>
      </c>
      <c r="C148" s="2" t="s">
        <v>46</v>
      </c>
      <c r="D148" s="2" t="n">
        <v>5</v>
      </c>
      <c r="E148" s="2" t="n">
        <v>5</v>
      </c>
      <c r="F148" s="2" t="n">
        <v>0.0012</v>
      </c>
      <c r="G148" s="2" t="n">
        <v>0</v>
      </c>
    </row>
    <row r="149" customFormat="false" ht="23.85" hidden="false" customHeight="false" outlineLevel="0" collapsed="false">
      <c r="A149" s="2" t="s">
        <v>945</v>
      </c>
      <c r="B149" s="2" t="s">
        <v>135</v>
      </c>
      <c r="C149" s="2" t="s">
        <v>918</v>
      </c>
      <c r="D149" s="2" t="n">
        <v>4</v>
      </c>
      <c r="E149" s="2" t="n">
        <v>4</v>
      </c>
      <c r="F149" s="2" t="n">
        <v>0.0012</v>
      </c>
      <c r="G149" s="2" t="n">
        <v>0.0001</v>
      </c>
    </row>
    <row r="150" customFormat="false" ht="15" hidden="false" customHeight="false" outlineLevel="0" collapsed="false">
      <c r="A150" s="2" t="s">
        <v>1330</v>
      </c>
      <c r="B150" s="2" t="s">
        <v>45</v>
      </c>
      <c r="C150" s="2" t="s">
        <v>1245</v>
      </c>
      <c r="D150" s="2" t="n">
        <v>4</v>
      </c>
      <c r="E150" s="2" t="n">
        <v>4</v>
      </c>
      <c r="F150" s="2" t="n">
        <v>0.0012</v>
      </c>
      <c r="G150" s="2" t="n">
        <v>0</v>
      </c>
    </row>
    <row r="151" customFormat="false" ht="15" hidden="false" customHeight="false" outlineLevel="0" collapsed="false">
      <c r="A151" s="2" t="s">
        <v>1691</v>
      </c>
      <c r="B151" s="2" t="s">
        <v>45</v>
      </c>
      <c r="C151" s="2" t="s">
        <v>1589</v>
      </c>
      <c r="D151" s="2" t="n">
        <v>5</v>
      </c>
      <c r="E151" s="2" t="n">
        <v>5</v>
      </c>
      <c r="F151" s="2" t="n">
        <v>0.0012</v>
      </c>
      <c r="G151" s="2" t="n">
        <v>0</v>
      </c>
    </row>
    <row r="152" customFormat="false" ht="15" hidden="false" customHeight="false" outlineLevel="0" collapsed="false">
      <c r="A152" s="2" t="s">
        <v>1674</v>
      </c>
      <c r="B152" s="2" t="s">
        <v>45</v>
      </c>
      <c r="C152" s="2" t="s">
        <v>1589</v>
      </c>
      <c r="D152" s="2" t="n">
        <v>6</v>
      </c>
      <c r="E152" s="2" t="n">
        <v>5</v>
      </c>
      <c r="F152" s="2" t="n">
        <v>0.0012</v>
      </c>
      <c r="G152" s="2" t="n">
        <v>0</v>
      </c>
    </row>
    <row r="153" customFormat="false" ht="23.85" hidden="false" customHeight="false" outlineLevel="0" collapsed="false">
      <c r="A153" s="2" t="s">
        <v>2000</v>
      </c>
      <c r="B153" s="2" t="s">
        <v>1734</v>
      </c>
      <c r="C153" s="2" t="s">
        <v>1735</v>
      </c>
      <c r="D153" s="2" t="n">
        <v>8</v>
      </c>
      <c r="E153" s="2" t="n">
        <v>7</v>
      </c>
      <c r="F153" s="2" t="n">
        <v>0.0012</v>
      </c>
      <c r="G153" s="2" t="n">
        <v>0</v>
      </c>
    </row>
    <row r="154" customFormat="false" ht="23.85" hidden="false" customHeight="false" outlineLevel="0" collapsed="false">
      <c r="A154" s="2" t="s">
        <v>1905</v>
      </c>
      <c r="B154" s="2" t="s">
        <v>1759</v>
      </c>
      <c r="C154" s="2" t="s">
        <v>1735</v>
      </c>
      <c r="D154" s="2" t="n">
        <v>6</v>
      </c>
      <c r="E154" s="2" t="n">
        <v>6</v>
      </c>
      <c r="F154" s="2" t="n">
        <v>0.0012</v>
      </c>
      <c r="G154" s="2" t="n">
        <v>0.0007</v>
      </c>
    </row>
    <row r="155" customFormat="false" ht="15" hidden="false" customHeight="false" outlineLevel="0" collapsed="false">
      <c r="A155" s="2" t="s">
        <v>1324</v>
      </c>
      <c r="B155" s="2" t="s">
        <v>45</v>
      </c>
      <c r="C155" s="2" t="s">
        <v>1245</v>
      </c>
      <c r="D155" s="2" t="n">
        <v>4</v>
      </c>
      <c r="E155" s="2" t="n">
        <v>3</v>
      </c>
      <c r="F155" s="2" t="n">
        <v>0.0011</v>
      </c>
      <c r="G155" s="2" t="n">
        <v>0</v>
      </c>
    </row>
    <row r="156" customFormat="false" ht="15" hidden="false" customHeight="false" outlineLevel="0" collapsed="false">
      <c r="A156" s="2" t="s">
        <v>1493</v>
      </c>
      <c r="B156" s="2" t="s">
        <v>45</v>
      </c>
      <c r="C156" s="2" t="s">
        <v>1463</v>
      </c>
      <c r="D156" s="2" t="n">
        <v>3</v>
      </c>
      <c r="E156" s="2" t="n">
        <v>3</v>
      </c>
      <c r="F156" s="2" t="n">
        <v>0.0011</v>
      </c>
      <c r="G156" s="2" t="n">
        <v>0</v>
      </c>
    </row>
    <row r="157" customFormat="false" ht="15" hidden="false" customHeight="false" outlineLevel="0" collapsed="false">
      <c r="A157" s="2" t="s">
        <v>108</v>
      </c>
      <c r="B157" s="2" t="s">
        <v>45</v>
      </c>
      <c r="C157" s="2" t="s">
        <v>46</v>
      </c>
      <c r="D157" s="2" t="n">
        <v>2</v>
      </c>
      <c r="E157" s="2" t="n">
        <v>2</v>
      </c>
      <c r="F157" s="2" t="n">
        <v>0.001</v>
      </c>
      <c r="G157" s="2" t="n">
        <v>0</v>
      </c>
    </row>
    <row r="158" customFormat="false" ht="15" hidden="false" customHeight="false" outlineLevel="0" collapsed="false">
      <c r="A158" s="2" t="s">
        <v>908</v>
      </c>
      <c r="B158" s="2" t="s">
        <v>45</v>
      </c>
      <c r="C158" s="2" t="s">
        <v>822</v>
      </c>
      <c r="D158" s="2" t="n">
        <v>3</v>
      </c>
      <c r="E158" s="2" t="n">
        <v>3</v>
      </c>
      <c r="F158" s="2" t="n">
        <v>0.001</v>
      </c>
      <c r="G158" s="2" t="n">
        <v>0</v>
      </c>
    </row>
    <row r="159" customFormat="false" ht="23.85" hidden="false" customHeight="false" outlineLevel="0" collapsed="false">
      <c r="A159" s="2" t="s">
        <v>1120</v>
      </c>
      <c r="B159" s="2" t="s">
        <v>45</v>
      </c>
      <c r="C159" s="2" t="s">
        <v>918</v>
      </c>
      <c r="D159" s="2" t="n">
        <v>4</v>
      </c>
      <c r="E159" s="2" t="n">
        <v>4</v>
      </c>
      <c r="F159" s="2" t="n">
        <v>0.001</v>
      </c>
      <c r="G159" s="2" t="n">
        <v>0</v>
      </c>
    </row>
    <row r="160" customFormat="false" ht="15" hidden="false" customHeight="false" outlineLevel="0" collapsed="false">
      <c r="A160" s="2" t="s">
        <v>1307</v>
      </c>
      <c r="B160" s="2" t="s">
        <v>45</v>
      </c>
      <c r="C160" s="2" t="s">
        <v>1245</v>
      </c>
      <c r="D160" s="2" t="n">
        <v>3</v>
      </c>
      <c r="E160" s="2" t="n">
        <v>3</v>
      </c>
      <c r="F160" s="2" t="n">
        <v>0.001</v>
      </c>
      <c r="G160" s="2" t="n">
        <v>0</v>
      </c>
    </row>
    <row r="161" customFormat="false" ht="15" hidden="false" customHeight="false" outlineLevel="0" collapsed="false">
      <c r="A161" s="2" t="s">
        <v>1361</v>
      </c>
      <c r="B161" s="2" t="s">
        <v>45</v>
      </c>
      <c r="C161" s="2" t="s">
        <v>1245</v>
      </c>
      <c r="D161" s="2" t="n">
        <v>2</v>
      </c>
      <c r="E161" s="2" t="n">
        <v>2</v>
      </c>
      <c r="F161" s="2" t="n">
        <v>0.001</v>
      </c>
      <c r="G161" s="2" t="n">
        <v>0</v>
      </c>
    </row>
    <row r="162" customFormat="false" ht="15" hidden="false" customHeight="false" outlineLevel="0" collapsed="false">
      <c r="A162" s="2" t="s">
        <v>1267</v>
      </c>
      <c r="B162" s="2" t="s">
        <v>45</v>
      </c>
      <c r="C162" s="2" t="s">
        <v>1245</v>
      </c>
      <c r="D162" s="2" t="n">
        <v>6</v>
      </c>
      <c r="E162" s="2" t="n">
        <v>6</v>
      </c>
      <c r="F162" s="2" t="n">
        <v>0.001</v>
      </c>
      <c r="G162" s="2" t="n">
        <v>0.0148</v>
      </c>
    </row>
    <row r="163" customFormat="false" ht="23.85" hidden="false" customHeight="false" outlineLevel="0" collapsed="false">
      <c r="A163" s="2" t="s">
        <v>1416</v>
      </c>
      <c r="B163" s="2" t="s">
        <v>45</v>
      </c>
      <c r="C163" s="2" t="s">
        <v>1389</v>
      </c>
      <c r="D163" s="2" t="n">
        <v>3</v>
      </c>
      <c r="E163" s="2" t="n">
        <v>3</v>
      </c>
      <c r="F163" s="2" t="n">
        <v>0.001</v>
      </c>
      <c r="G163" s="2" t="n">
        <v>0</v>
      </c>
    </row>
    <row r="164" customFormat="false" ht="23.85" hidden="false" customHeight="false" outlineLevel="0" collapsed="false">
      <c r="A164" s="2" t="s">
        <v>1751</v>
      </c>
      <c r="B164" s="2" t="s">
        <v>1743</v>
      </c>
      <c r="C164" s="2" t="s">
        <v>1735</v>
      </c>
      <c r="D164" s="2" t="n">
        <v>4</v>
      </c>
      <c r="E164" s="2" t="n">
        <v>4</v>
      </c>
      <c r="F164" s="2" t="n">
        <v>0.001</v>
      </c>
      <c r="G164" s="2" t="n">
        <v>0</v>
      </c>
    </row>
    <row r="165" customFormat="false" ht="15" hidden="false" customHeight="false" outlineLevel="0" collapsed="false">
      <c r="A165" s="2" t="s">
        <v>375</v>
      </c>
      <c r="B165" s="2" t="s">
        <v>45</v>
      </c>
      <c r="C165" s="2" t="s">
        <v>127</v>
      </c>
      <c r="D165" s="2" t="n">
        <v>3</v>
      </c>
      <c r="E165" s="2" t="n">
        <v>3</v>
      </c>
      <c r="F165" s="2" t="n">
        <v>0.0009</v>
      </c>
      <c r="G165" s="2" t="n">
        <v>0</v>
      </c>
    </row>
    <row r="166" customFormat="false" ht="15" hidden="false" customHeight="false" outlineLevel="0" collapsed="false">
      <c r="A166" s="2" t="s">
        <v>426</v>
      </c>
      <c r="B166" s="2" t="s">
        <v>135</v>
      </c>
      <c r="C166" s="2" t="s">
        <v>127</v>
      </c>
      <c r="D166" s="2" t="n">
        <v>4</v>
      </c>
      <c r="E166" s="2" t="n">
        <v>4</v>
      </c>
      <c r="F166" s="2" t="n">
        <v>0.0009</v>
      </c>
      <c r="G166" s="2" t="n">
        <v>0.0012</v>
      </c>
    </row>
    <row r="167" customFormat="false" ht="15" hidden="false" customHeight="false" outlineLevel="0" collapsed="false">
      <c r="A167" s="2" t="s">
        <v>894</v>
      </c>
      <c r="B167" s="2" t="s">
        <v>45</v>
      </c>
      <c r="C167" s="2" t="s">
        <v>822</v>
      </c>
      <c r="D167" s="2" t="n">
        <v>3</v>
      </c>
      <c r="E167" s="2" t="n">
        <v>3</v>
      </c>
      <c r="F167" s="2" t="n">
        <v>0.0009</v>
      </c>
      <c r="G167" s="2" t="n">
        <v>0</v>
      </c>
    </row>
    <row r="168" customFormat="false" ht="23.85" hidden="false" customHeight="false" outlineLevel="0" collapsed="false">
      <c r="A168" s="2" t="s">
        <v>1100</v>
      </c>
      <c r="B168" s="2" t="s">
        <v>45</v>
      </c>
      <c r="C168" s="2" t="s">
        <v>918</v>
      </c>
      <c r="D168" s="2" t="n">
        <v>6</v>
      </c>
      <c r="E168" s="2" t="n">
        <v>6</v>
      </c>
      <c r="F168" s="2" t="n">
        <v>0.0009</v>
      </c>
      <c r="G168" s="2" t="n">
        <v>0</v>
      </c>
    </row>
    <row r="169" customFormat="false" ht="23.85" hidden="false" customHeight="false" outlineLevel="0" collapsed="false">
      <c r="A169" s="2" t="s">
        <v>917</v>
      </c>
      <c r="B169" s="2" t="s">
        <v>135</v>
      </c>
      <c r="C169" s="2" t="s">
        <v>918</v>
      </c>
      <c r="D169" s="2" t="n">
        <v>6</v>
      </c>
      <c r="E169" s="2" t="n">
        <v>6</v>
      </c>
      <c r="F169" s="2" t="n">
        <v>0.0009</v>
      </c>
      <c r="G169" s="2" t="n">
        <v>0.0407</v>
      </c>
    </row>
    <row r="170" customFormat="false" ht="23.85" hidden="false" customHeight="false" outlineLevel="0" collapsed="false">
      <c r="A170" s="2" t="s">
        <v>923</v>
      </c>
      <c r="B170" s="2" t="s">
        <v>135</v>
      </c>
      <c r="C170" s="2" t="s">
        <v>918</v>
      </c>
      <c r="D170" s="2" t="n">
        <v>3</v>
      </c>
      <c r="E170" s="2" t="n">
        <v>3</v>
      </c>
      <c r="F170" s="2" t="n">
        <v>0.0009</v>
      </c>
      <c r="G170" s="2" t="n">
        <v>0</v>
      </c>
    </row>
    <row r="171" customFormat="false" ht="15" hidden="false" customHeight="false" outlineLevel="0" collapsed="false">
      <c r="A171" s="2" t="s">
        <v>1234</v>
      </c>
      <c r="B171" s="2" t="s">
        <v>45</v>
      </c>
      <c r="C171" s="2" t="s">
        <v>1130</v>
      </c>
      <c r="D171" s="2" t="n">
        <v>5</v>
      </c>
      <c r="E171" s="2" t="n">
        <v>4</v>
      </c>
      <c r="F171" s="2" t="n">
        <v>0.0009</v>
      </c>
      <c r="G171" s="2" t="n">
        <v>0</v>
      </c>
    </row>
    <row r="172" customFormat="false" ht="23.85" hidden="false" customHeight="false" outlineLevel="0" collapsed="false">
      <c r="A172" s="2" t="s">
        <v>1923</v>
      </c>
      <c r="B172" s="2" t="s">
        <v>1734</v>
      </c>
      <c r="C172" s="2" t="s">
        <v>1735</v>
      </c>
      <c r="D172" s="2" t="n">
        <v>5</v>
      </c>
      <c r="E172" s="2" t="n">
        <v>5</v>
      </c>
      <c r="F172" s="2" t="n">
        <v>0.0009</v>
      </c>
      <c r="G172" s="2" t="n">
        <v>0</v>
      </c>
    </row>
    <row r="173" customFormat="false" ht="23.85" hidden="false" customHeight="false" outlineLevel="0" collapsed="false">
      <c r="A173" s="2" t="s">
        <v>1742</v>
      </c>
      <c r="B173" s="2" t="s">
        <v>1743</v>
      </c>
      <c r="C173" s="2" t="s">
        <v>1735</v>
      </c>
      <c r="D173" s="2" t="n">
        <v>3</v>
      </c>
      <c r="E173" s="2" t="n">
        <v>3</v>
      </c>
      <c r="F173" s="2" t="n">
        <v>0.0009</v>
      </c>
      <c r="G173" s="2" t="n">
        <v>0</v>
      </c>
    </row>
    <row r="174" customFormat="false" ht="15" hidden="false" customHeight="false" outlineLevel="0" collapsed="false">
      <c r="A174" s="2" t="s">
        <v>770</v>
      </c>
      <c r="B174" s="2" t="s">
        <v>45</v>
      </c>
      <c r="C174" s="2" t="s">
        <v>696</v>
      </c>
      <c r="D174" s="2" t="n">
        <v>2</v>
      </c>
      <c r="E174" s="2" t="n">
        <v>2</v>
      </c>
      <c r="F174" s="2" t="n">
        <v>0.0008</v>
      </c>
      <c r="G174" s="2" t="n">
        <v>0</v>
      </c>
    </row>
    <row r="175" customFormat="false" ht="15" hidden="false" customHeight="false" outlineLevel="0" collapsed="false">
      <c r="A175" s="2" t="s">
        <v>811</v>
      </c>
      <c r="B175" s="2" t="s">
        <v>45</v>
      </c>
      <c r="C175" s="2" t="s">
        <v>696</v>
      </c>
      <c r="D175" s="2" t="n">
        <v>2</v>
      </c>
      <c r="E175" s="2" t="n">
        <v>2</v>
      </c>
      <c r="F175" s="2" t="n">
        <v>0.0008</v>
      </c>
      <c r="G175" s="2" t="n">
        <v>0</v>
      </c>
    </row>
    <row r="176" customFormat="false" ht="15" hidden="false" customHeight="false" outlineLevel="0" collapsed="false">
      <c r="A176" s="2" t="s">
        <v>1344</v>
      </c>
      <c r="B176" s="2" t="s">
        <v>45</v>
      </c>
      <c r="C176" s="2" t="s">
        <v>1245</v>
      </c>
      <c r="D176" s="2" t="n">
        <v>4</v>
      </c>
      <c r="E176" s="2" t="n">
        <v>4</v>
      </c>
      <c r="F176" s="2" t="n">
        <v>0.0008</v>
      </c>
      <c r="G176" s="2" t="n">
        <v>0</v>
      </c>
    </row>
    <row r="177" customFormat="false" ht="15" hidden="false" customHeight="false" outlineLevel="0" collapsed="false">
      <c r="A177" s="2" t="s">
        <v>1277</v>
      </c>
      <c r="B177" s="2" t="s">
        <v>45</v>
      </c>
      <c r="C177" s="2" t="s">
        <v>1245</v>
      </c>
      <c r="D177" s="2" t="n">
        <v>5</v>
      </c>
      <c r="E177" s="2" t="n">
        <v>5</v>
      </c>
      <c r="F177" s="2" t="n">
        <v>0.0008</v>
      </c>
      <c r="G177" s="2" t="n">
        <v>0</v>
      </c>
    </row>
    <row r="178" customFormat="false" ht="23.85" hidden="false" customHeight="false" outlineLevel="0" collapsed="false">
      <c r="A178" s="2" t="s">
        <v>1833</v>
      </c>
      <c r="B178" s="2" t="s">
        <v>1734</v>
      </c>
      <c r="C178" s="2" t="s">
        <v>1735</v>
      </c>
      <c r="D178" s="2" t="n">
        <v>5</v>
      </c>
      <c r="E178" s="2" t="n">
        <v>5</v>
      </c>
      <c r="F178" s="2" t="n">
        <v>0.0008</v>
      </c>
      <c r="G178" s="2" t="n">
        <v>0</v>
      </c>
    </row>
    <row r="179" customFormat="false" ht="15" hidden="false" customHeight="false" outlineLevel="0" collapsed="false">
      <c r="A179" s="2" t="s">
        <v>357</v>
      </c>
      <c r="B179" s="2" t="s">
        <v>135</v>
      </c>
      <c r="C179" s="2" t="s">
        <v>127</v>
      </c>
      <c r="D179" s="2" t="n">
        <v>5</v>
      </c>
      <c r="E179" s="2" t="n">
        <v>5</v>
      </c>
      <c r="F179" s="2" t="n">
        <v>0.0007</v>
      </c>
      <c r="G179" s="2" t="n">
        <v>0</v>
      </c>
    </row>
    <row r="180" customFormat="false" ht="23.85" hidden="false" customHeight="false" outlineLevel="0" collapsed="false">
      <c r="A180" s="2" t="s">
        <v>651</v>
      </c>
      <c r="B180" s="2" t="s">
        <v>45</v>
      </c>
      <c r="C180" s="2" t="s">
        <v>449</v>
      </c>
      <c r="D180" s="2" t="n">
        <v>2</v>
      </c>
      <c r="E180" s="2" t="n">
        <v>2</v>
      </c>
      <c r="F180" s="2" t="n">
        <v>0.0007</v>
      </c>
      <c r="G180" s="2" t="n">
        <v>0</v>
      </c>
    </row>
    <row r="181" customFormat="false" ht="23.85" hidden="false" customHeight="false" outlineLevel="0" collapsed="false">
      <c r="A181" s="2" t="s">
        <v>610</v>
      </c>
      <c r="B181" s="2" t="s">
        <v>45</v>
      </c>
      <c r="C181" s="2" t="s">
        <v>449</v>
      </c>
      <c r="D181" s="2" t="n">
        <v>4</v>
      </c>
      <c r="E181" s="2" t="n">
        <v>4</v>
      </c>
      <c r="F181" s="2" t="n">
        <v>0.0007</v>
      </c>
      <c r="G181" s="2" t="n">
        <v>0.005</v>
      </c>
    </row>
    <row r="182" customFormat="false" ht="15" hidden="false" customHeight="false" outlineLevel="0" collapsed="false">
      <c r="A182" s="2" t="s">
        <v>1383</v>
      </c>
      <c r="B182" s="2" t="s">
        <v>45</v>
      </c>
      <c r="C182" s="2" t="s">
        <v>1245</v>
      </c>
      <c r="D182" s="2" t="n">
        <v>4</v>
      </c>
      <c r="E182" s="2" t="n">
        <v>4</v>
      </c>
      <c r="F182" s="2" t="n">
        <v>0.0007</v>
      </c>
      <c r="G182" s="2" t="n">
        <v>0</v>
      </c>
    </row>
    <row r="183" customFormat="false" ht="15" hidden="false" customHeight="false" outlineLevel="0" collapsed="false">
      <c r="A183" s="2" t="s">
        <v>1600</v>
      </c>
      <c r="B183" s="2" t="s">
        <v>45</v>
      </c>
      <c r="C183" s="2" t="s">
        <v>1589</v>
      </c>
      <c r="D183" s="2" t="n">
        <v>4</v>
      </c>
      <c r="E183" s="2" t="n">
        <v>4</v>
      </c>
      <c r="F183" s="2" t="n">
        <v>0.0007</v>
      </c>
      <c r="G183" s="2" t="n">
        <v>0</v>
      </c>
    </row>
    <row r="184" customFormat="false" ht="15" hidden="false" customHeight="false" outlineLevel="0" collapsed="false">
      <c r="A184" s="2" t="s">
        <v>1660</v>
      </c>
      <c r="B184" s="2" t="s">
        <v>45</v>
      </c>
      <c r="C184" s="2" t="s">
        <v>1589</v>
      </c>
      <c r="D184" s="2" t="n">
        <v>3</v>
      </c>
      <c r="E184" s="2" t="n">
        <v>3</v>
      </c>
      <c r="F184" s="2" t="n">
        <v>0.0007</v>
      </c>
      <c r="G184" s="2" t="n">
        <v>0</v>
      </c>
    </row>
    <row r="185" customFormat="false" ht="23.85" hidden="false" customHeight="false" outlineLevel="0" collapsed="false">
      <c r="A185" s="2" t="s">
        <v>1898</v>
      </c>
      <c r="B185" s="2" t="s">
        <v>1845</v>
      </c>
      <c r="C185" s="2" t="s">
        <v>1735</v>
      </c>
      <c r="D185" s="2" t="n">
        <v>6</v>
      </c>
      <c r="E185" s="2" t="n">
        <v>6</v>
      </c>
      <c r="F185" s="2" t="n">
        <v>0.0007</v>
      </c>
      <c r="G185" s="2" t="n">
        <v>0</v>
      </c>
    </row>
    <row r="186" customFormat="false" ht="15" hidden="false" customHeight="false" outlineLevel="0" collapsed="false">
      <c r="A186" s="2" t="s">
        <v>192</v>
      </c>
      <c r="B186" s="2" t="s">
        <v>45</v>
      </c>
      <c r="C186" s="2" t="s">
        <v>127</v>
      </c>
      <c r="D186" s="2" t="n">
        <v>6</v>
      </c>
      <c r="E186" s="2" t="n">
        <v>6</v>
      </c>
      <c r="F186" s="2" t="n">
        <v>0.0006</v>
      </c>
      <c r="G186" s="2" t="n">
        <v>0.0018</v>
      </c>
    </row>
    <row r="187" customFormat="false" ht="15" hidden="false" customHeight="false" outlineLevel="0" collapsed="false">
      <c r="A187" s="2" t="s">
        <v>725</v>
      </c>
      <c r="B187" s="2" t="s">
        <v>45</v>
      </c>
      <c r="C187" s="2" t="s">
        <v>696</v>
      </c>
      <c r="D187" s="2" t="n">
        <v>2</v>
      </c>
      <c r="E187" s="2" t="n">
        <v>2</v>
      </c>
      <c r="F187" s="2" t="n">
        <v>0.0006</v>
      </c>
      <c r="G187" s="2" t="n">
        <v>0</v>
      </c>
    </row>
    <row r="188" customFormat="false" ht="15" hidden="false" customHeight="false" outlineLevel="0" collapsed="false">
      <c r="A188" s="2" t="s">
        <v>754</v>
      </c>
      <c r="B188" s="2" t="s">
        <v>45</v>
      </c>
      <c r="C188" s="2" t="s">
        <v>696</v>
      </c>
      <c r="D188" s="2" t="n">
        <v>3</v>
      </c>
      <c r="E188" s="2" t="n">
        <v>3</v>
      </c>
      <c r="F188" s="2" t="n">
        <v>0.0006</v>
      </c>
      <c r="G188" s="2" t="n">
        <v>0</v>
      </c>
    </row>
    <row r="189" customFormat="false" ht="15" hidden="false" customHeight="false" outlineLevel="0" collapsed="false">
      <c r="A189" s="2" t="s">
        <v>758</v>
      </c>
      <c r="B189" s="2" t="s">
        <v>45</v>
      </c>
      <c r="C189" s="2" t="s">
        <v>696</v>
      </c>
      <c r="D189" s="2" t="n">
        <v>2</v>
      </c>
      <c r="E189" s="2" t="n">
        <v>2</v>
      </c>
      <c r="F189" s="2" t="n">
        <v>0.0006</v>
      </c>
      <c r="G189" s="2" t="n">
        <v>0</v>
      </c>
    </row>
    <row r="190" customFormat="false" ht="23.85" hidden="false" customHeight="false" outlineLevel="0" collapsed="false">
      <c r="A190" s="2" t="s">
        <v>1105</v>
      </c>
      <c r="B190" s="2" t="s">
        <v>45</v>
      </c>
      <c r="C190" s="2" t="s">
        <v>918</v>
      </c>
      <c r="D190" s="2" t="n">
        <v>3</v>
      </c>
      <c r="E190" s="2" t="n">
        <v>3</v>
      </c>
      <c r="F190" s="2" t="n">
        <v>0.0006</v>
      </c>
      <c r="G190" s="2" t="n">
        <v>0</v>
      </c>
    </row>
    <row r="191" customFormat="false" ht="15" hidden="false" customHeight="false" outlineLevel="0" collapsed="false">
      <c r="A191" s="2" t="s">
        <v>1255</v>
      </c>
      <c r="B191" s="2" t="s">
        <v>45</v>
      </c>
      <c r="C191" s="2" t="s">
        <v>1245</v>
      </c>
      <c r="D191" s="2" t="n">
        <v>2</v>
      </c>
      <c r="E191" s="2" t="n">
        <v>2</v>
      </c>
      <c r="F191" s="2" t="n">
        <v>0.0006</v>
      </c>
      <c r="G191" s="2" t="n">
        <v>0</v>
      </c>
    </row>
    <row r="192" customFormat="false" ht="15" hidden="false" customHeight="false" outlineLevel="0" collapsed="false">
      <c r="A192" s="2" t="s">
        <v>1557</v>
      </c>
      <c r="B192" s="2" t="s">
        <v>45</v>
      </c>
      <c r="C192" s="2" t="s">
        <v>1463</v>
      </c>
      <c r="D192" s="2" t="n">
        <v>2</v>
      </c>
      <c r="E192" s="2" t="n">
        <v>2</v>
      </c>
      <c r="F192" s="2" t="n">
        <v>0.0006</v>
      </c>
      <c r="G192" s="2" t="n">
        <v>0</v>
      </c>
    </row>
    <row r="193" customFormat="false" ht="15" hidden="false" customHeight="false" outlineLevel="0" collapsed="false">
      <c r="A193" s="2" t="s">
        <v>1515</v>
      </c>
      <c r="B193" s="2" t="s">
        <v>45</v>
      </c>
      <c r="C193" s="2" t="s">
        <v>1463</v>
      </c>
      <c r="D193" s="2" t="n">
        <v>2</v>
      </c>
      <c r="E193" s="2" t="n">
        <v>2</v>
      </c>
      <c r="F193" s="2" t="n">
        <v>0.0006</v>
      </c>
      <c r="G193" s="2" t="n">
        <v>0</v>
      </c>
    </row>
    <row r="194" customFormat="false" ht="15" hidden="false" customHeight="false" outlineLevel="0" collapsed="false">
      <c r="A194" s="2" t="s">
        <v>1596</v>
      </c>
      <c r="B194" s="2" t="s">
        <v>45</v>
      </c>
      <c r="C194" s="2" t="s">
        <v>1589</v>
      </c>
      <c r="D194" s="2" t="n">
        <v>6</v>
      </c>
      <c r="E194" s="2" t="n">
        <v>5</v>
      </c>
      <c r="F194" s="2" t="n">
        <v>0.0006</v>
      </c>
      <c r="G194" s="2" t="n">
        <v>0.0033</v>
      </c>
    </row>
    <row r="195" customFormat="false" ht="15" hidden="false" customHeight="false" outlineLevel="0" collapsed="false">
      <c r="A195" s="2" t="s">
        <v>1720</v>
      </c>
      <c r="B195" s="2" t="s">
        <v>45</v>
      </c>
      <c r="C195" s="2" t="s">
        <v>1589</v>
      </c>
      <c r="D195" s="2" t="n">
        <v>5</v>
      </c>
      <c r="E195" s="2" t="n">
        <v>5</v>
      </c>
      <c r="F195" s="2" t="n">
        <v>0.0006</v>
      </c>
      <c r="G195" s="2" t="n">
        <v>0.0004</v>
      </c>
    </row>
    <row r="196" customFormat="false" ht="23.85" hidden="false" customHeight="false" outlineLevel="0" collapsed="false">
      <c r="A196" s="2" t="s">
        <v>667</v>
      </c>
      <c r="B196" s="2" t="s">
        <v>135</v>
      </c>
      <c r="C196" s="2" t="s">
        <v>449</v>
      </c>
      <c r="D196" s="2" t="n">
        <v>4</v>
      </c>
      <c r="E196" s="2" t="n">
        <v>4</v>
      </c>
      <c r="F196" s="2" t="n">
        <v>0.0005</v>
      </c>
      <c r="G196" s="2" t="n">
        <v>0.0013</v>
      </c>
    </row>
    <row r="197" customFormat="false" ht="23.85" hidden="false" customHeight="false" outlineLevel="0" collapsed="false">
      <c r="A197" s="2" t="s">
        <v>680</v>
      </c>
      <c r="B197" s="2" t="s">
        <v>135</v>
      </c>
      <c r="C197" s="2" t="s">
        <v>449</v>
      </c>
      <c r="D197" s="2" t="n">
        <v>4</v>
      </c>
      <c r="E197" s="2" t="n">
        <v>4</v>
      </c>
      <c r="F197" s="2" t="n">
        <v>0.0005</v>
      </c>
      <c r="G197" s="2" t="n">
        <v>0.0005</v>
      </c>
    </row>
    <row r="198" customFormat="false" ht="15" hidden="false" customHeight="false" outlineLevel="0" collapsed="false">
      <c r="A198" s="2" t="s">
        <v>705</v>
      </c>
      <c r="B198" s="2" t="s">
        <v>45</v>
      </c>
      <c r="C198" s="2" t="s">
        <v>696</v>
      </c>
      <c r="D198" s="2" t="n">
        <v>4</v>
      </c>
      <c r="E198" s="2" t="n">
        <v>4</v>
      </c>
      <c r="F198" s="2" t="n">
        <v>0.0005</v>
      </c>
      <c r="G198" s="2" t="n">
        <v>0</v>
      </c>
    </row>
    <row r="199" customFormat="false" ht="15" hidden="false" customHeight="false" outlineLevel="0" collapsed="false">
      <c r="A199" s="2" t="s">
        <v>891</v>
      </c>
      <c r="B199" s="2" t="s">
        <v>45</v>
      </c>
      <c r="C199" s="2" t="s">
        <v>822</v>
      </c>
      <c r="D199" s="2" t="n">
        <v>2</v>
      </c>
      <c r="E199" s="2" t="n">
        <v>2</v>
      </c>
      <c r="F199" s="2" t="n">
        <v>0.0005</v>
      </c>
      <c r="G199" s="2" t="n">
        <v>0</v>
      </c>
    </row>
    <row r="200" customFormat="false" ht="23.85" hidden="false" customHeight="false" outlineLevel="0" collapsed="false">
      <c r="A200" s="2" t="s">
        <v>1060</v>
      </c>
      <c r="B200" s="2" t="s">
        <v>45</v>
      </c>
      <c r="C200" s="2" t="s">
        <v>918</v>
      </c>
      <c r="D200" s="2" t="n">
        <v>2</v>
      </c>
      <c r="E200" s="2" t="n">
        <v>2</v>
      </c>
      <c r="F200" s="2" t="n">
        <v>0.0005</v>
      </c>
      <c r="G200" s="2" t="n">
        <v>0</v>
      </c>
    </row>
    <row r="201" customFormat="false" ht="23.85" hidden="false" customHeight="false" outlineLevel="0" collapsed="false">
      <c r="A201" s="2" t="s">
        <v>1085</v>
      </c>
      <c r="B201" s="2" t="s">
        <v>135</v>
      </c>
      <c r="C201" s="2" t="s">
        <v>918</v>
      </c>
      <c r="D201" s="2" t="n">
        <v>4</v>
      </c>
      <c r="E201" s="2" t="n">
        <v>4</v>
      </c>
      <c r="F201" s="2" t="n">
        <v>0.0005</v>
      </c>
      <c r="G201" s="2" t="n">
        <v>0</v>
      </c>
    </row>
    <row r="202" customFormat="false" ht="15" hidden="false" customHeight="false" outlineLevel="0" collapsed="false">
      <c r="A202" s="2" t="s">
        <v>1560</v>
      </c>
      <c r="B202" s="2" t="s">
        <v>45</v>
      </c>
      <c r="C202" s="2" t="s">
        <v>1463</v>
      </c>
      <c r="D202" s="2" t="n">
        <v>2</v>
      </c>
      <c r="E202" s="2" t="n">
        <v>2</v>
      </c>
      <c r="F202" s="2" t="n">
        <v>0.0005</v>
      </c>
      <c r="G202" s="2" t="n">
        <v>0</v>
      </c>
    </row>
    <row r="203" customFormat="false" ht="23.85" hidden="false" customHeight="false" outlineLevel="0" collapsed="false">
      <c r="A203" s="2" t="s">
        <v>1983</v>
      </c>
      <c r="B203" s="2" t="s">
        <v>1734</v>
      </c>
      <c r="C203" s="2" t="s">
        <v>1735</v>
      </c>
      <c r="D203" s="2" t="n">
        <v>4</v>
      </c>
      <c r="E203" s="2" t="n">
        <v>4</v>
      </c>
      <c r="F203" s="2" t="n">
        <v>0.0005</v>
      </c>
      <c r="G203" s="2" t="n">
        <v>0</v>
      </c>
    </row>
    <row r="204" customFormat="false" ht="23.85" hidden="false" customHeight="false" outlineLevel="0" collapsed="false">
      <c r="A204" s="2" t="s">
        <v>1935</v>
      </c>
      <c r="B204" s="2" t="s">
        <v>1759</v>
      </c>
      <c r="C204" s="2" t="s">
        <v>1735</v>
      </c>
      <c r="D204" s="2" t="n">
        <v>4</v>
      </c>
      <c r="E204" s="2" t="n">
        <v>4</v>
      </c>
      <c r="F204" s="2" t="n">
        <v>0.0005</v>
      </c>
      <c r="G204" s="2" t="n">
        <v>0</v>
      </c>
    </row>
    <row r="205" customFormat="false" ht="23.85" hidden="false" customHeight="false" outlineLevel="0" collapsed="false">
      <c r="A205" s="2" t="s">
        <v>2025</v>
      </c>
      <c r="B205" s="2" t="s">
        <v>1845</v>
      </c>
      <c r="C205" s="2" t="s">
        <v>1735</v>
      </c>
      <c r="D205" s="2" t="n">
        <v>4</v>
      </c>
      <c r="E205" s="2" t="n">
        <v>4</v>
      </c>
      <c r="F205" s="2" t="n">
        <v>0.0005</v>
      </c>
      <c r="G205" s="2" t="n">
        <v>0</v>
      </c>
    </row>
    <row r="206" customFormat="false" ht="23.85" hidden="false" customHeight="false" outlineLevel="0" collapsed="false">
      <c r="A206" s="2" t="s">
        <v>2041</v>
      </c>
      <c r="B206" s="2" t="s">
        <v>1787</v>
      </c>
      <c r="C206" s="2" t="s">
        <v>1735</v>
      </c>
      <c r="D206" s="2" t="n">
        <v>5</v>
      </c>
      <c r="E206" s="2" t="n">
        <v>5</v>
      </c>
      <c r="F206" s="2" t="n">
        <v>0.0005</v>
      </c>
      <c r="G206" s="2" t="n">
        <v>0</v>
      </c>
    </row>
    <row r="207" customFormat="false" ht="15" hidden="false" customHeight="false" outlineLevel="0" collapsed="false">
      <c r="A207" s="2" t="s">
        <v>335</v>
      </c>
      <c r="B207" s="2" t="s">
        <v>45</v>
      </c>
      <c r="C207" s="2" t="s">
        <v>127</v>
      </c>
      <c r="D207" s="2" t="n">
        <v>4</v>
      </c>
      <c r="E207" s="2" t="n">
        <v>4</v>
      </c>
      <c r="F207" s="2" t="n">
        <v>0.0004</v>
      </c>
      <c r="G207" s="2" t="n">
        <v>0</v>
      </c>
    </row>
    <row r="208" customFormat="false" ht="23.85" hidden="false" customHeight="false" outlineLevel="0" collapsed="false">
      <c r="A208" s="2" t="s">
        <v>480</v>
      </c>
      <c r="B208" s="2" t="s">
        <v>45</v>
      </c>
      <c r="C208" s="2" t="s">
        <v>449</v>
      </c>
      <c r="D208" s="2" t="n">
        <v>2</v>
      </c>
      <c r="E208" s="2" t="n">
        <v>2</v>
      </c>
      <c r="F208" s="2" t="n">
        <v>0.0004</v>
      </c>
      <c r="G208" s="2" t="n">
        <v>0</v>
      </c>
    </row>
    <row r="209" customFormat="false" ht="15" hidden="false" customHeight="false" outlineLevel="0" collapsed="false">
      <c r="A209" s="2" t="s">
        <v>222</v>
      </c>
      <c r="B209" s="2" t="s">
        <v>135</v>
      </c>
      <c r="C209" s="2" t="s">
        <v>127</v>
      </c>
      <c r="D209" s="2" t="n">
        <v>4</v>
      </c>
      <c r="E209" s="2" t="n">
        <v>4</v>
      </c>
      <c r="F209" s="2" t="n">
        <v>0.0004</v>
      </c>
      <c r="G209" s="2" t="n">
        <v>0.0007</v>
      </c>
    </row>
    <row r="210" customFormat="false" ht="15" hidden="false" customHeight="false" outlineLevel="0" collapsed="false">
      <c r="A210" s="2" t="s">
        <v>275</v>
      </c>
      <c r="B210" s="2" t="s">
        <v>135</v>
      </c>
      <c r="C210" s="2" t="s">
        <v>127</v>
      </c>
      <c r="D210" s="2" t="n">
        <v>4</v>
      </c>
      <c r="E210" s="2" t="n">
        <v>4</v>
      </c>
      <c r="F210" s="2" t="n">
        <v>0.0004</v>
      </c>
      <c r="G210" s="2" t="n">
        <v>0.0035</v>
      </c>
    </row>
    <row r="211" customFormat="false" ht="23.85" hidden="false" customHeight="false" outlineLevel="0" collapsed="false">
      <c r="A211" s="2" t="s">
        <v>691</v>
      </c>
      <c r="B211" s="2" t="s">
        <v>45</v>
      </c>
      <c r="C211" s="2" t="s">
        <v>449</v>
      </c>
      <c r="D211" s="2" t="n">
        <v>2</v>
      </c>
      <c r="E211" s="2" t="n">
        <v>2</v>
      </c>
      <c r="F211" s="2" t="n">
        <v>0.0004</v>
      </c>
      <c r="G211" s="2" t="n">
        <v>0</v>
      </c>
    </row>
    <row r="212" customFormat="false" ht="15" hidden="false" customHeight="false" outlineLevel="0" collapsed="false">
      <c r="A212" s="2" t="s">
        <v>851</v>
      </c>
      <c r="B212" s="2" t="s">
        <v>135</v>
      </c>
      <c r="C212" s="2" t="s">
        <v>822</v>
      </c>
      <c r="D212" s="2" t="n">
        <v>6</v>
      </c>
      <c r="E212" s="2" t="n">
        <v>6</v>
      </c>
      <c r="F212" s="2" t="n">
        <v>0.0004</v>
      </c>
      <c r="G212" s="2" t="n">
        <v>0.0036</v>
      </c>
    </row>
    <row r="213" customFormat="false" ht="23.85" hidden="false" customHeight="false" outlineLevel="0" collapsed="false">
      <c r="A213" s="2" t="s">
        <v>959</v>
      </c>
      <c r="B213" s="2" t="s">
        <v>45</v>
      </c>
      <c r="C213" s="2" t="s">
        <v>918</v>
      </c>
      <c r="D213" s="2" t="n">
        <v>2</v>
      </c>
      <c r="E213" s="2" t="n">
        <v>2</v>
      </c>
      <c r="F213" s="2" t="n">
        <v>0.0004</v>
      </c>
      <c r="G213" s="2" t="n">
        <v>0</v>
      </c>
    </row>
    <row r="214" customFormat="false" ht="15" hidden="false" customHeight="false" outlineLevel="0" collapsed="false">
      <c r="A214" s="2" t="s">
        <v>1340</v>
      </c>
      <c r="B214" s="2" t="s">
        <v>45</v>
      </c>
      <c r="C214" s="2" t="s">
        <v>1245</v>
      </c>
      <c r="D214" s="2" t="n">
        <v>2</v>
      </c>
      <c r="E214" s="2" t="n">
        <v>2</v>
      </c>
      <c r="F214" s="2" t="n">
        <v>0.0004</v>
      </c>
      <c r="G214" s="2" t="n">
        <v>0</v>
      </c>
    </row>
    <row r="215" customFormat="false" ht="15" hidden="false" customHeight="false" outlineLevel="0" collapsed="false">
      <c r="A215" s="2" t="s">
        <v>1283</v>
      </c>
      <c r="B215" s="2" t="s">
        <v>45</v>
      </c>
      <c r="C215" s="2" t="s">
        <v>1245</v>
      </c>
      <c r="D215" s="2" t="n">
        <v>4</v>
      </c>
      <c r="E215" s="2" t="n">
        <v>4</v>
      </c>
      <c r="F215" s="2" t="n">
        <v>0.0004</v>
      </c>
      <c r="G215" s="2" t="n">
        <v>0</v>
      </c>
    </row>
    <row r="216" customFormat="false" ht="15" hidden="false" customHeight="false" outlineLevel="0" collapsed="false">
      <c r="A216" s="2" t="s">
        <v>1335</v>
      </c>
      <c r="B216" s="2" t="s">
        <v>45</v>
      </c>
      <c r="C216" s="2" t="s">
        <v>1245</v>
      </c>
      <c r="D216" s="2" t="n">
        <v>2</v>
      </c>
      <c r="E216" s="2" t="n">
        <v>2</v>
      </c>
      <c r="F216" s="2" t="n">
        <v>0.0004</v>
      </c>
      <c r="G216" s="2" t="n">
        <v>0</v>
      </c>
    </row>
    <row r="217" customFormat="false" ht="15" hidden="false" customHeight="false" outlineLevel="0" collapsed="false">
      <c r="A217" s="2" t="s">
        <v>1377</v>
      </c>
      <c r="B217" s="2" t="s">
        <v>45</v>
      </c>
      <c r="C217" s="2" t="s">
        <v>1245</v>
      </c>
      <c r="D217" s="2" t="n">
        <v>2</v>
      </c>
      <c r="E217" s="2" t="n">
        <v>2</v>
      </c>
      <c r="F217" s="2" t="n">
        <v>0.0004</v>
      </c>
      <c r="G217" s="2" t="n">
        <v>0.0008</v>
      </c>
    </row>
    <row r="218" customFormat="false" ht="15" hidden="false" customHeight="false" outlineLevel="0" collapsed="false">
      <c r="A218" s="2" t="s">
        <v>1251</v>
      </c>
      <c r="B218" s="2" t="s">
        <v>135</v>
      </c>
      <c r="C218" s="2" t="s">
        <v>1245</v>
      </c>
      <c r="D218" s="2" t="n">
        <v>2</v>
      </c>
      <c r="E218" s="2" t="n">
        <v>2</v>
      </c>
      <c r="F218" s="2" t="n">
        <v>0.0004</v>
      </c>
      <c r="G218" s="2" t="n">
        <v>0.0004</v>
      </c>
    </row>
    <row r="219" customFormat="false" ht="15" hidden="false" customHeight="false" outlineLevel="0" collapsed="false">
      <c r="A219" s="2" t="s">
        <v>1569</v>
      </c>
      <c r="B219" s="2" t="s">
        <v>45</v>
      </c>
      <c r="C219" s="2" t="s">
        <v>1463</v>
      </c>
      <c r="D219" s="2" t="n">
        <v>3</v>
      </c>
      <c r="E219" s="2" t="n">
        <v>3</v>
      </c>
      <c r="F219" s="2" t="n">
        <v>0.0004</v>
      </c>
      <c r="G219" s="2" t="n">
        <v>0</v>
      </c>
    </row>
    <row r="220" customFormat="false" ht="15" hidden="false" customHeight="false" outlineLevel="0" collapsed="false">
      <c r="A220" s="2" t="s">
        <v>1608</v>
      </c>
      <c r="B220" s="2" t="s">
        <v>45</v>
      </c>
      <c r="C220" s="2" t="s">
        <v>1589</v>
      </c>
      <c r="D220" s="2" t="n">
        <v>3</v>
      </c>
      <c r="E220" s="2" t="n">
        <v>3</v>
      </c>
      <c r="F220" s="2" t="n">
        <v>0.0004</v>
      </c>
      <c r="G220" s="2" t="n">
        <v>0</v>
      </c>
    </row>
    <row r="221" customFormat="false" ht="23.85" hidden="false" customHeight="false" outlineLevel="0" collapsed="false">
      <c r="A221" s="2" t="s">
        <v>1952</v>
      </c>
      <c r="B221" s="2" t="s">
        <v>1734</v>
      </c>
      <c r="C221" s="2" t="s">
        <v>1735</v>
      </c>
      <c r="D221" s="2" t="n">
        <v>5</v>
      </c>
      <c r="E221" s="2" t="n">
        <v>5</v>
      </c>
      <c r="F221" s="2" t="n">
        <v>0.0004</v>
      </c>
      <c r="G221" s="2" t="n">
        <v>0</v>
      </c>
    </row>
    <row r="222" customFormat="false" ht="23.85" hidden="false" customHeight="false" outlineLevel="0" collapsed="false">
      <c r="A222" s="2" t="s">
        <v>1888</v>
      </c>
      <c r="B222" s="2" t="s">
        <v>1734</v>
      </c>
      <c r="C222" s="2" t="s">
        <v>1735</v>
      </c>
      <c r="D222" s="2" t="n">
        <v>6</v>
      </c>
      <c r="E222" s="2" t="n">
        <v>6</v>
      </c>
      <c r="F222" s="2" t="n">
        <v>0.0004</v>
      </c>
      <c r="G222" s="2" t="n">
        <v>0</v>
      </c>
    </row>
    <row r="223" customFormat="false" ht="15" hidden="false" customHeight="false" outlineLevel="0" collapsed="false">
      <c r="A223" s="2" t="s">
        <v>71</v>
      </c>
      <c r="B223" s="2" t="s">
        <v>45</v>
      </c>
      <c r="C223" s="2" t="s">
        <v>46</v>
      </c>
      <c r="D223" s="2" t="n">
        <v>3</v>
      </c>
      <c r="E223" s="2" t="n">
        <v>3</v>
      </c>
      <c r="F223" s="2" t="n">
        <v>0.0003</v>
      </c>
      <c r="G223" s="2" t="n">
        <v>0</v>
      </c>
    </row>
    <row r="224" customFormat="false" ht="23.85" hidden="false" customHeight="false" outlineLevel="0" collapsed="false">
      <c r="A224" s="2" t="s">
        <v>629</v>
      </c>
      <c r="B224" s="2" t="s">
        <v>45</v>
      </c>
      <c r="C224" s="2" t="s">
        <v>449</v>
      </c>
      <c r="D224" s="2" t="n">
        <v>4</v>
      </c>
      <c r="E224" s="2" t="n">
        <v>4</v>
      </c>
      <c r="F224" s="2" t="n">
        <v>0.0003</v>
      </c>
      <c r="G224" s="2" t="n">
        <v>0.0021</v>
      </c>
    </row>
    <row r="225" customFormat="false" ht="23.85" hidden="false" customHeight="false" outlineLevel="0" collapsed="false">
      <c r="A225" s="2" t="s">
        <v>473</v>
      </c>
      <c r="B225" s="2" t="s">
        <v>135</v>
      </c>
      <c r="C225" s="2" t="s">
        <v>449</v>
      </c>
      <c r="D225" s="2" t="n">
        <v>4</v>
      </c>
      <c r="E225" s="2" t="n">
        <v>4</v>
      </c>
      <c r="F225" s="2" t="n">
        <v>0.0003</v>
      </c>
      <c r="G225" s="2" t="n">
        <v>0.0001</v>
      </c>
    </row>
    <row r="226" customFormat="false" ht="23.85" hidden="false" customHeight="false" outlineLevel="0" collapsed="false">
      <c r="A226" s="2" t="s">
        <v>487</v>
      </c>
      <c r="B226" s="2" t="s">
        <v>135</v>
      </c>
      <c r="C226" s="2" t="s">
        <v>449</v>
      </c>
      <c r="D226" s="2" t="n">
        <v>4</v>
      </c>
      <c r="E226" s="2" t="n">
        <v>4</v>
      </c>
      <c r="F226" s="2" t="n">
        <v>0.0003</v>
      </c>
      <c r="G226" s="2" t="n">
        <v>0.0002</v>
      </c>
    </row>
    <row r="227" customFormat="false" ht="15" hidden="false" customHeight="false" outlineLevel="0" collapsed="false">
      <c r="A227" s="2" t="s">
        <v>887</v>
      </c>
      <c r="B227" s="2" t="s">
        <v>45</v>
      </c>
      <c r="C227" s="2" t="s">
        <v>822</v>
      </c>
      <c r="D227" s="2" t="n">
        <v>4</v>
      </c>
      <c r="E227" s="2" t="n">
        <v>4</v>
      </c>
      <c r="F227" s="2" t="n">
        <v>0.0003</v>
      </c>
      <c r="G227" s="2" t="n">
        <v>0</v>
      </c>
    </row>
    <row r="228" customFormat="false" ht="15" hidden="false" customHeight="false" outlineLevel="0" collapsed="false">
      <c r="A228" s="2" t="s">
        <v>1170</v>
      </c>
      <c r="B228" s="2" t="s">
        <v>135</v>
      </c>
      <c r="C228" s="2" t="s">
        <v>1130</v>
      </c>
      <c r="D228" s="2" t="n">
        <v>4</v>
      </c>
      <c r="E228" s="2" t="n">
        <v>4</v>
      </c>
      <c r="F228" s="2" t="n">
        <v>0.0003</v>
      </c>
      <c r="G228" s="2" t="n">
        <v>0.0036</v>
      </c>
    </row>
    <row r="229" customFormat="false" ht="15" hidden="false" customHeight="false" outlineLevel="0" collapsed="false">
      <c r="A229" s="2" t="s">
        <v>1350</v>
      </c>
      <c r="B229" s="2" t="s">
        <v>45</v>
      </c>
      <c r="C229" s="2" t="s">
        <v>1245</v>
      </c>
      <c r="D229" s="2" t="n">
        <v>3</v>
      </c>
      <c r="E229" s="2" t="n">
        <v>3</v>
      </c>
      <c r="F229" s="2" t="n">
        <v>0.0003</v>
      </c>
      <c r="G229" s="2" t="n">
        <v>0</v>
      </c>
    </row>
    <row r="230" customFormat="false" ht="23.85" hidden="false" customHeight="false" outlineLevel="0" collapsed="false">
      <c r="A230" s="2" t="s">
        <v>1445</v>
      </c>
      <c r="B230" s="2" t="s">
        <v>45</v>
      </c>
      <c r="C230" s="2" t="s">
        <v>1389</v>
      </c>
      <c r="D230" s="2" t="n">
        <v>2</v>
      </c>
      <c r="E230" s="2" t="n">
        <v>2</v>
      </c>
      <c r="F230" s="2" t="n">
        <v>0.0003</v>
      </c>
      <c r="G230" s="2" t="n">
        <v>0</v>
      </c>
    </row>
    <row r="231" customFormat="false" ht="23.85" hidden="false" customHeight="false" outlineLevel="0" collapsed="false">
      <c r="A231" s="2" t="s">
        <v>1456</v>
      </c>
      <c r="B231" s="2" t="s">
        <v>45</v>
      </c>
      <c r="C231" s="2" t="s">
        <v>1389</v>
      </c>
      <c r="D231" s="2" t="n">
        <v>3</v>
      </c>
      <c r="E231" s="2" t="n">
        <v>3</v>
      </c>
      <c r="F231" s="2" t="n">
        <v>0.0003</v>
      </c>
      <c r="G231" s="2" t="n">
        <v>0</v>
      </c>
    </row>
    <row r="232" customFormat="false" ht="15" hidden="false" customHeight="false" outlineLevel="0" collapsed="false">
      <c r="A232" s="2" t="s">
        <v>1686</v>
      </c>
      <c r="B232" s="2" t="s">
        <v>45</v>
      </c>
      <c r="C232" s="2" t="s">
        <v>1589</v>
      </c>
      <c r="D232" s="2" t="n">
        <v>2</v>
      </c>
      <c r="E232" s="2" t="n">
        <v>2</v>
      </c>
      <c r="F232" s="2" t="n">
        <v>0.0003</v>
      </c>
      <c r="G232" s="2" t="n">
        <v>0</v>
      </c>
    </row>
    <row r="233" customFormat="false" ht="15" hidden="false" customHeight="false" outlineLevel="0" collapsed="false">
      <c r="A233" s="2" t="s">
        <v>57</v>
      </c>
      <c r="B233" s="2" t="s">
        <v>45</v>
      </c>
      <c r="C233" s="2" t="s">
        <v>46</v>
      </c>
      <c r="D233" s="2" t="n">
        <v>5</v>
      </c>
      <c r="E233" s="2" t="n">
        <v>5</v>
      </c>
      <c r="F233" s="2" t="n">
        <v>0.0002</v>
      </c>
      <c r="G233" s="2" t="n">
        <v>0.0001</v>
      </c>
    </row>
    <row r="234" customFormat="false" ht="15" hidden="false" customHeight="false" outlineLevel="0" collapsed="false">
      <c r="A234" s="2" t="s">
        <v>240</v>
      </c>
      <c r="B234" s="2" t="s">
        <v>135</v>
      </c>
      <c r="C234" s="2" t="s">
        <v>127</v>
      </c>
      <c r="D234" s="2" t="n">
        <v>4</v>
      </c>
      <c r="E234" s="2" t="n">
        <v>4</v>
      </c>
      <c r="F234" s="2" t="n">
        <v>0.0002</v>
      </c>
      <c r="G234" s="2" t="n">
        <v>0.001</v>
      </c>
    </row>
    <row r="235" customFormat="false" ht="15" hidden="false" customHeight="false" outlineLevel="0" collapsed="false">
      <c r="A235" s="2" t="s">
        <v>435</v>
      </c>
      <c r="B235" s="2" t="s">
        <v>135</v>
      </c>
      <c r="C235" s="2" t="s">
        <v>127</v>
      </c>
      <c r="D235" s="2" t="n">
        <v>3</v>
      </c>
      <c r="E235" s="2" t="n">
        <v>3</v>
      </c>
      <c r="F235" s="2" t="n">
        <v>0.0002</v>
      </c>
      <c r="G235" s="2" t="n">
        <v>0.001</v>
      </c>
    </row>
    <row r="236" customFormat="false" ht="23.85" hidden="false" customHeight="false" outlineLevel="0" collapsed="false">
      <c r="A236" s="2" t="s">
        <v>599</v>
      </c>
      <c r="B236" s="2" t="s">
        <v>45</v>
      </c>
      <c r="C236" s="2" t="s">
        <v>449</v>
      </c>
      <c r="D236" s="2" t="n">
        <v>4</v>
      </c>
      <c r="E236" s="2" t="n">
        <v>4</v>
      </c>
      <c r="F236" s="2" t="n">
        <v>0.0002</v>
      </c>
      <c r="G236" s="2" t="n">
        <v>0.0014</v>
      </c>
    </row>
    <row r="237" customFormat="false" ht="15" hidden="false" customHeight="false" outlineLevel="0" collapsed="false">
      <c r="A237" s="2" t="s">
        <v>712</v>
      </c>
      <c r="B237" s="2" t="s">
        <v>135</v>
      </c>
      <c r="C237" s="2" t="s">
        <v>696</v>
      </c>
      <c r="D237" s="2" t="n">
        <v>2</v>
      </c>
      <c r="E237" s="2" t="n">
        <v>2</v>
      </c>
      <c r="F237" s="2" t="n">
        <v>0.0002</v>
      </c>
      <c r="G237" s="2" t="n">
        <v>0</v>
      </c>
    </row>
    <row r="238" customFormat="false" ht="23.85" hidden="false" customHeight="false" outlineLevel="0" collapsed="false">
      <c r="A238" s="2" t="s">
        <v>1022</v>
      </c>
      <c r="B238" s="2" t="s">
        <v>45</v>
      </c>
      <c r="C238" s="2" t="s">
        <v>918</v>
      </c>
      <c r="D238" s="2" t="n">
        <v>2</v>
      </c>
      <c r="E238" s="2" t="n">
        <v>2</v>
      </c>
      <c r="F238" s="2" t="n">
        <v>0.0002</v>
      </c>
      <c r="G238" s="2" t="n">
        <v>0</v>
      </c>
    </row>
    <row r="239" customFormat="false" ht="23.85" hidden="false" customHeight="false" outlineLevel="0" collapsed="false">
      <c r="A239" s="2" t="s">
        <v>1026</v>
      </c>
      <c r="B239" s="2" t="s">
        <v>135</v>
      </c>
      <c r="C239" s="2" t="s">
        <v>918</v>
      </c>
      <c r="D239" s="2" t="n">
        <v>3</v>
      </c>
      <c r="E239" s="2" t="n">
        <v>3</v>
      </c>
      <c r="F239" s="2" t="n">
        <v>0.0002</v>
      </c>
      <c r="G239" s="2" t="n">
        <v>0</v>
      </c>
    </row>
    <row r="240" customFormat="false" ht="15" hidden="false" customHeight="false" outlineLevel="0" collapsed="false">
      <c r="A240" s="2" t="s">
        <v>1366</v>
      </c>
      <c r="B240" s="2" t="s">
        <v>45</v>
      </c>
      <c r="C240" s="2" t="s">
        <v>1245</v>
      </c>
      <c r="D240" s="2" t="n">
        <v>3</v>
      </c>
      <c r="E240" s="2" t="n">
        <v>3</v>
      </c>
      <c r="F240" s="2" t="n">
        <v>0.0002</v>
      </c>
      <c r="G240" s="2" t="n">
        <v>0</v>
      </c>
    </row>
    <row r="241" customFormat="false" ht="15" hidden="false" customHeight="false" outlineLevel="0" collapsed="false">
      <c r="A241" s="2" t="s">
        <v>1572</v>
      </c>
      <c r="B241" s="2" t="s">
        <v>45</v>
      </c>
      <c r="C241" s="2" t="s">
        <v>1463</v>
      </c>
      <c r="D241" s="2" t="n">
        <v>3</v>
      </c>
      <c r="E241" s="2" t="n">
        <v>3</v>
      </c>
      <c r="F241" s="2" t="n">
        <v>0.0002</v>
      </c>
      <c r="G241" s="2" t="n">
        <v>0</v>
      </c>
    </row>
    <row r="242" customFormat="false" ht="15" hidden="false" customHeight="false" outlineLevel="0" collapsed="false">
      <c r="A242" s="2" t="s">
        <v>1619</v>
      </c>
      <c r="B242" s="2" t="s">
        <v>45</v>
      </c>
      <c r="C242" s="2" t="s">
        <v>1589</v>
      </c>
      <c r="D242" s="2" t="n">
        <v>3</v>
      </c>
      <c r="E242" s="2" t="n">
        <v>3</v>
      </c>
      <c r="F242" s="2" t="n">
        <v>0.0002</v>
      </c>
      <c r="G242" s="2" t="n">
        <v>0</v>
      </c>
    </row>
    <row r="243" customFormat="false" ht="23.85" hidden="false" customHeight="false" outlineLevel="0" collapsed="false">
      <c r="A243" s="2" t="s">
        <v>1733</v>
      </c>
      <c r="B243" s="2" t="s">
        <v>1734</v>
      </c>
      <c r="C243" s="2" t="s">
        <v>1735</v>
      </c>
      <c r="D243" s="2" t="n">
        <v>2</v>
      </c>
      <c r="E243" s="2" t="n">
        <v>2</v>
      </c>
      <c r="F243" s="2" t="n">
        <v>0.0002</v>
      </c>
      <c r="G243" s="2" t="n">
        <v>0</v>
      </c>
    </row>
    <row r="244" customFormat="false" ht="23.85" hidden="false" customHeight="false" outlineLevel="0" collapsed="false">
      <c r="A244" s="2" t="s">
        <v>1794</v>
      </c>
      <c r="B244" s="2" t="s">
        <v>1743</v>
      </c>
      <c r="C244" s="2" t="s">
        <v>1735</v>
      </c>
      <c r="D244" s="2" t="n">
        <v>2</v>
      </c>
      <c r="E244" s="2" t="n">
        <v>2</v>
      </c>
      <c r="F244" s="2" t="n">
        <v>0.0002</v>
      </c>
      <c r="G244" s="2" t="n">
        <v>0</v>
      </c>
    </row>
    <row r="245" customFormat="false" ht="23.85" hidden="false" customHeight="false" outlineLevel="0" collapsed="false">
      <c r="A245" s="2" t="s">
        <v>1855</v>
      </c>
      <c r="B245" s="2" t="s">
        <v>1787</v>
      </c>
      <c r="C245" s="2" t="s">
        <v>1735</v>
      </c>
      <c r="D245" s="2" t="n">
        <v>4</v>
      </c>
      <c r="E245" s="2" t="n">
        <v>4</v>
      </c>
      <c r="F245" s="2" t="n">
        <v>0.0002</v>
      </c>
      <c r="G245" s="2" t="n">
        <v>0</v>
      </c>
    </row>
    <row r="246" customFormat="false" ht="15" hidden="false" customHeight="false" outlineLevel="0" collapsed="false">
      <c r="A246" s="2" t="s">
        <v>98</v>
      </c>
      <c r="B246" s="2" t="s">
        <v>45</v>
      </c>
      <c r="C246" s="2" t="s">
        <v>46</v>
      </c>
      <c r="D246" s="2" t="n">
        <v>2</v>
      </c>
      <c r="E246" s="2" t="n">
        <v>2</v>
      </c>
      <c r="F246" s="2" t="n">
        <v>0.0001</v>
      </c>
      <c r="G246" s="2" t="n">
        <v>0</v>
      </c>
    </row>
    <row r="247" customFormat="false" ht="15" hidden="false" customHeight="false" outlineLevel="0" collapsed="false">
      <c r="A247" s="2" t="s">
        <v>172</v>
      </c>
      <c r="B247" s="2" t="s">
        <v>45</v>
      </c>
      <c r="C247" s="2" t="s">
        <v>127</v>
      </c>
      <c r="D247" s="2" t="n">
        <v>6</v>
      </c>
      <c r="E247" s="2" t="n">
        <v>6</v>
      </c>
      <c r="F247" s="2" t="n">
        <v>0.0001</v>
      </c>
      <c r="G247" s="2" t="n">
        <v>0.0022</v>
      </c>
    </row>
    <row r="248" customFormat="false" ht="15" hidden="false" customHeight="false" outlineLevel="0" collapsed="false">
      <c r="A248" s="2" t="s">
        <v>340</v>
      </c>
      <c r="B248" s="2" t="s">
        <v>135</v>
      </c>
      <c r="C248" s="2" t="s">
        <v>127</v>
      </c>
      <c r="D248" s="2" t="n">
        <v>6</v>
      </c>
      <c r="E248" s="2" t="n">
        <v>5</v>
      </c>
      <c r="F248" s="2" t="n">
        <v>0.0001</v>
      </c>
      <c r="G248" s="2" t="n">
        <v>0.0025</v>
      </c>
    </row>
    <row r="249" customFormat="false" ht="23.85" hidden="false" customHeight="false" outlineLevel="0" collapsed="false">
      <c r="A249" s="2" t="s">
        <v>593</v>
      </c>
      <c r="B249" s="2" t="s">
        <v>135</v>
      </c>
      <c r="C249" s="2" t="s">
        <v>449</v>
      </c>
      <c r="D249" s="2" t="n">
        <v>3</v>
      </c>
      <c r="E249" s="2" t="n">
        <v>3</v>
      </c>
      <c r="F249" s="2" t="n">
        <v>0.0001</v>
      </c>
      <c r="G249" s="2" t="n">
        <v>0.0007</v>
      </c>
    </row>
    <row r="250" customFormat="false" ht="15" hidden="false" customHeight="false" outlineLevel="0" collapsed="false">
      <c r="A250" s="2" t="s">
        <v>806</v>
      </c>
      <c r="B250" s="2" t="s">
        <v>135</v>
      </c>
      <c r="C250" s="2" t="s">
        <v>696</v>
      </c>
      <c r="D250" s="2" t="n">
        <v>2</v>
      </c>
      <c r="E250" s="2" t="n">
        <v>2</v>
      </c>
      <c r="F250" s="2" t="n">
        <v>0.0001</v>
      </c>
      <c r="G250" s="2" t="n">
        <v>0</v>
      </c>
    </row>
    <row r="251" customFormat="false" ht="15" hidden="false" customHeight="false" outlineLevel="0" collapsed="false">
      <c r="A251" s="2" t="s">
        <v>832</v>
      </c>
      <c r="B251" s="2" t="s">
        <v>45</v>
      </c>
      <c r="C251" s="2" t="s">
        <v>822</v>
      </c>
      <c r="D251" s="2" t="n">
        <v>5</v>
      </c>
      <c r="E251" s="2" t="n">
        <v>5</v>
      </c>
      <c r="F251" s="2" t="n">
        <v>0.0001</v>
      </c>
      <c r="G251" s="2" t="n">
        <v>0.0002</v>
      </c>
    </row>
    <row r="252" customFormat="false" ht="15" hidden="false" customHeight="false" outlineLevel="0" collapsed="false">
      <c r="A252" s="2" t="s">
        <v>835</v>
      </c>
      <c r="B252" s="2" t="s">
        <v>135</v>
      </c>
      <c r="C252" s="2" t="s">
        <v>822</v>
      </c>
      <c r="D252" s="2" t="n">
        <v>4</v>
      </c>
      <c r="E252" s="2" t="n">
        <v>4</v>
      </c>
      <c r="F252" s="2" t="n">
        <v>0.0001</v>
      </c>
      <c r="G252" s="2" t="n">
        <v>0.0017</v>
      </c>
    </row>
    <row r="253" customFormat="false" ht="15" hidden="false" customHeight="false" outlineLevel="0" collapsed="false">
      <c r="A253" s="2" t="s">
        <v>903</v>
      </c>
      <c r="B253" s="2" t="s">
        <v>135</v>
      </c>
      <c r="C253" s="2" t="s">
        <v>822</v>
      </c>
      <c r="D253" s="2" t="n">
        <v>4</v>
      </c>
      <c r="E253" s="2" t="n">
        <v>4</v>
      </c>
      <c r="F253" s="2" t="n">
        <v>0.0001</v>
      </c>
      <c r="G253" s="2" t="n">
        <v>0</v>
      </c>
    </row>
    <row r="254" customFormat="false" ht="23.85" hidden="false" customHeight="false" outlineLevel="0" collapsed="false">
      <c r="A254" s="2" t="s">
        <v>1047</v>
      </c>
      <c r="B254" s="2" t="s">
        <v>45</v>
      </c>
      <c r="C254" s="2" t="s">
        <v>918</v>
      </c>
      <c r="D254" s="2" t="n">
        <v>4</v>
      </c>
      <c r="E254" s="2" t="n">
        <v>4</v>
      </c>
      <c r="F254" s="2" t="n">
        <v>0.0001</v>
      </c>
      <c r="G254" s="2" t="n">
        <v>0</v>
      </c>
    </row>
    <row r="255" customFormat="false" ht="15" hidden="false" customHeight="false" outlineLevel="0" collapsed="false">
      <c r="A255" s="2" t="s">
        <v>1196</v>
      </c>
      <c r="B255" s="2" t="s">
        <v>45</v>
      </c>
      <c r="C255" s="2" t="s">
        <v>1130</v>
      </c>
      <c r="D255" s="2" t="n">
        <v>3</v>
      </c>
      <c r="E255" s="2" t="n">
        <v>3</v>
      </c>
      <c r="F255" s="2" t="n">
        <v>0.0001</v>
      </c>
      <c r="G255" s="2" t="n">
        <v>0</v>
      </c>
    </row>
    <row r="256" customFormat="false" ht="15" hidden="false" customHeight="false" outlineLevel="0" collapsed="false">
      <c r="A256" s="2" t="s">
        <v>1175</v>
      </c>
      <c r="B256" s="2" t="s">
        <v>45</v>
      </c>
      <c r="C256" s="2" t="s">
        <v>1130</v>
      </c>
      <c r="D256" s="2" t="n">
        <v>3</v>
      </c>
      <c r="E256" s="2" t="n">
        <v>3</v>
      </c>
      <c r="F256" s="2" t="n">
        <v>0.0001</v>
      </c>
      <c r="G256" s="2" t="n">
        <v>0</v>
      </c>
    </row>
    <row r="257" customFormat="false" ht="15" hidden="false" customHeight="false" outlineLevel="0" collapsed="false">
      <c r="A257" s="2" t="s">
        <v>1138</v>
      </c>
      <c r="B257" s="2" t="s">
        <v>135</v>
      </c>
      <c r="C257" s="2" t="s">
        <v>1130</v>
      </c>
      <c r="D257" s="2" t="n">
        <v>3</v>
      </c>
      <c r="E257" s="2" t="n">
        <v>3</v>
      </c>
      <c r="F257" s="2" t="n">
        <v>0.0001</v>
      </c>
      <c r="G257" s="2" t="n">
        <v>0.0007</v>
      </c>
    </row>
    <row r="258" customFormat="false" ht="15" hidden="false" customHeight="false" outlineLevel="0" collapsed="false">
      <c r="A258" s="2" t="s">
        <v>1540</v>
      </c>
      <c r="B258" s="2" t="s">
        <v>45</v>
      </c>
      <c r="C258" s="2" t="s">
        <v>1463</v>
      </c>
      <c r="D258" s="2" t="n">
        <v>3</v>
      </c>
      <c r="E258" s="2" t="n">
        <v>3</v>
      </c>
      <c r="F258" s="2" t="n">
        <v>0.0001</v>
      </c>
      <c r="G258" s="2" t="n">
        <v>0</v>
      </c>
    </row>
    <row r="259" customFormat="false" ht="15" hidden="false" customHeight="false" outlineLevel="0" collapsed="false">
      <c r="A259" s="2" t="s">
        <v>1507</v>
      </c>
      <c r="B259" s="2" t="s">
        <v>45</v>
      </c>
      <c r="C259" s="2" t="s">
        <v>1463</v>
      </c>
      <c r="D259" s="2" t="n">
        <v>3</v>
      </c>
      <c r="E259" s="2" t="n">
        <v>3</v>
      </c>
      <c r="F259" s="2" t="n">
        <v>0.0001</v>
      </c>
      <c r="G259" s="2" t="n">
        <v>0</v>
      </c>
    </row>
    <row r="260" customFormat="false" ht="23.85" hidden="false" customHeight="false" outlineLevel="0" collapsed="false">
      <c r="A260" s="2" t="s">
        <v>1943</v>
      </c>
      <c r="B260" s="2" t="s">
        <v>1734</v>
      </c>
      <c r="C260" s="2" t="s">
        <v>1735</v>
      </c>
      <c r="D260" s="2" t="n">
        <v>2</v>
      </c>
      <c r="E260" s="2" t="n">
        <v>2</v>
      </c>
      <c r="F260" s="2" t="n">
        <v>0.0001</v>
      </c>
      <c r="G260" s="2" t="n">
        <v>0</v>
      </c>
    </row>
    <row r="261" customFormat="false" ht="23.85" hidden="false" customHeight="false" outlineLevel="0" collapsed="false">
      <c r="A261" s="2" t="s">
        <v>1973</v>
      </c>
      <c r="B261" s="2" t="s">
        <v>1759</v>
      </c>
      <c r="C261" s="2" t="s">
        <v>1735</v>
      </c>
      <c r="D261" s="2" t="n">
        <v>4</v>
      </c>
      <c r="E261" s="2" t="n">
        <v>3</v>
      </c>
      <c r="F261" s="2" t="n">
        <v>0.0001</v>
      </c>
      <c r="G261" s="2" t="n">
        <v>0</v>
      </c>
    </row>
    <row r="262" customFormat="false" ht="23.85" hidden="false" customHeight="false" outlineLevel="0" collapsed="false">
      <c r="A262" s="2" t="s">
        <v>1948</v>
      </c>
      <c r="B262" s="2" t="s">
        <v>1787</v>
      </c>
      <c r="C262" s="2" t="s">
        <v>1735</v>
      </c>
      <c r="D262" s="2" t="n">
        <v>2</v>
      </c>
      <c r="E262" s="2" t="n">
        <v>2</v>
      </c>
      <c r="F262" s="2" t="n">
        <v>0.0001</v>
      </c>
      <c r="G262" s="2" t="n">
        <v>0</v>
      </c>
    </row>
    <row r="263" customFormat="false" ht="23.85" hidden="false" customHeight="false" outlineLevel="0" collapsed="false">
      <c r="A263" s="2" t="s">
        <v>2029</v>
      </c>
      <c r="B263" s="2" t="s">
        <v>1845</v>
      </c>
      <c r="C263" s="2" t="s">
        <v>1735</v>
      </c>
      <c r="D263" s="2" t="n">
        <v>3</v>
      </c>
      <c r="E263" s="2" t="n">
        <v>3</v>
      </c>
      <c r="F263" s="2" t="n">
        <v>0.0001</v>
      </c>
      <c r="G263" s="2" t="n">
        <v>0</v>
      </c>
    </row>
    <row r="264" customFormat="false" ht="15" hidden="false" customHeight="false" outlineLevel="0" collapsed="false">
      <c r="A264" s="2" t="s">
        <v>44</v>
      </c>
      <c r="B264" s="2" t="s">
        <v>45</v>
      </c>
      <c r="C264" s="2" t="s">
        <v>46</v>
      </c>
      <c r="D264" s="2" t="n">
        <v>1</v>
      </c>
      <c r="E264" s="2" t="n">
        <v>1</v>
      </c>
      <c r="F264" s="2" t="n">
        <v>0</v>
      </c>
      <c r="G264" s="2" t="n">
        <v>0</v>
      </c>
    </row>
    <row r="265" customFormat="false" ht="15" hidden="false" customHeight="false" outlineLevel="0" collapsed="false">
      <c r="A265" s="2" t="s">
        <v>66</v>
      </c>
      <c r="B265" s="2" t="s">
        <v>45</v>
      </c>
      <c r="C265" s="2" t="s">
        <v>46</v>
      </c>
      <c r="D265" s="2" t="n">
        <v>3</v>
      </c>
      <c r="E265" s="2" t="n">
        <v>3</v>
      </c>
      <c r="F265" s="2" t="n">
        <v>0</v>
      </c>
      <c r="G265" s="2" t="n">
        <v>0</v>
      </c>
    </row>
    <row r="266" customFormat="false" ht="15" hidden="false" customHeight="false" outlineLevel="0" collapsed="false">
      <c r="A266" s="2" t="s">
        <v>102</v>
      </c>
      <c r="B266" s="2" t="s">
        <v>45</v>
      </c>
      <c r="C266" s="2" t="s">
        <v>46</v>
      </c>
      <c r="D266" s="2" t="n">
        <v>1</v>
      </c>
      <c r="E266" s="2" t="n">
        <v>1</v>
      </c>
      <c r="F266" s="2" t="n">
        <v>0</v>
      </c>
      <c r="G266" s="2" t="n">
        <v>0</v>
      </c>
    </row>
    <row r="267" customFormat="false" ht="15" hidden="false" customHeight="false" outlineLevel="0" collapsed="false">
      <c r="A267" s="2" t="s">
        <v>119</v>
      </c>
      <c r="B267" s="2" t="s">
        <v>45</v>
      </c>
      <c r="C267" s="2" t="s">
        <v>46</v>
      </c>
      <c r="D267" s="2" t="n">
        <v>2</v>
      </c>
      <c r="E267" s="2" t="n">
        <v>2</v>
      </c>
      <c r="F267" s="2" t="n">
        <v>0</v>
      </c>
      <c r="G267" s="2" t="n">
        <v>0</v>
      </c>
    </row>
    <row r="268" customFormat="false" ht="15" hidden="false" customHeight="false" outlineLevel="0" collapsed="false">
      <c r="A268" s="2" t="s">
        <v>126</v>
      </c>
      <c r="B268" s="2" t="s">
        <v>45</v>
      </c>
      <c r="C268" s="2" t="s">
        <v>127</v>
      </c>
      <c r="D268" s="2" t="n">
        <v>3</v>
      </c>
      <c r="E268" s="2" t="n">
        <v>3</v>
      </c>
      <c r="F268" s="2" t="n">
        <v>0</v>
      </c>
      <c r="G268" s="2" t="n">
        <v>0</v>
      </c>
    </row>
    <row r="269" customFormat="false" ht="15" hidden="false" customHeight="false" outlineLevel="0" collapsed="false">
      <c r="A269" s="2" t="s">
        <v>264</v>
      </c>
      <c r="B269" s="2" t="s">
        <v>45</v>
      </c>
      <c r="C269" s="2" t="s">
        <v>127</v>
      </c>
      <c r="D269" s="2" t="n">
        <v>4</v>
      </c>
      <c r="E269" s="2" t="n">
        <v>4</v>
      </c>
      <c r="F269" s="2" t="n">
        <v>0</v>
      </c>
      <c r="G269" s="2" t="n">
        <v>0.0001</v>
      </c>
    </row>
    <row r="270" customFormat="false" ht="15" hidden="false" customHeight="false" outlineLevel="0" collapsed="false">
      <c r="A270" s="2" t="s">
        <v>296</v>
      </c>
      <c r="B270" s="2" t="s">
        <v>45</v>
      </c>
      <c r="C270" s="2" t="s">
        <v>127</v>
      </c>
      <c r="D270" s="2" t="n">
        <v>6</v>
      </c>
      <c r="E270" s="2" t="n">
        <v>4</v>
      </c>
      <c r="F270" s="2" t="n">
        <v>0</v>
      </c>
      <c r="G270" s="2" t="n">
        <v>0</v>
      </c>
    </row>
    <row r="271" customFormat="false" ht="15" hidden="false" customHeight="false" outlineLevel="0" collapsed="false">
      <c r="A271" s="2" t="s">
        <v>346</v>
      </c>
      <c r="B271" s="2" t="s">
        <v>45</v>
      </c>
      <c r="C271" s="2" t="s">
        <v>127</v>
      </c>
      <c r="D271" s="2" t="n">
        <v>2</v>
      </c>
      <c r="E271" s="2" t="n">
        <v>2</v>
      </c>
      <c r="F271" s="2" t="n">
        <v>0</v>
      </c>
      <c r="G271" s="2" t="n">
        <v>0</v>
      </c>
    </row>
    <row r="272" customFormat="false" ht="15" hidden="false" customHeight="false" outlineLevel="0" collapsed="false">
      <c r="A272" s="2" t="s">
        <v>252</v>
      </c>
      <c r="B272" s="2" t="s">
        <v>135</v>
      </c>
      <c r="C272" s="2" t="s">
        <v>127</v>
      </c>
      <c r="D272" s="2" t="n">
        <v>3</v>
      </c>
      <c r="E272" s="2" t="n">
        <v>2</v>
      </c>
      <c r="F272" s="2" t="n">
        <v>0</v>
      </c>
      <c r="G272" s="2" t="n">
        <v>0</v>
      </c>
    </row>
    <row r="273" customFormat="false" ht="15" hidden="false" customHeight="false" outlineLevel="0" collapsed="false">
      <c r="A273" s="2" t="s">
        <v>236</v>
      </c>
      <c r="B273" s="2" t="s">
        <v>135</v>
      </c>
      <c r="C273" s="2" t="s">
        <v>127</v>
      </c>
      <c r="D273" s="2" t="n">
        <v>1</v>
      </c>
      <c r="E273" s="2" t="n">
        <v>1</v>
      </c>
      <c r="F273" s="2" t="n">
        <v>0</v>
      </c>
      <c r="G273" s="2" t="n">
        <v>0</v>
      </c>
    </row>
    <row r="274" customFormat="false" ht="15" hidden="false" customHeight="false" outlineLevel="0" collapsed="false">
      <c r="A274" s="2" t="s">
        <v>351</v>
      </c>
      <c r="B274" s="2" t="s">
        <v>135</v>
      </c>
      <c r="C274" s="2" t="s">
        <v>127</v>
      </c>
      <c r="D274" s="2" t="n">
        <v>3</v>
      </c>
      <c r="E274" s="2" t="n">
        <v>3</v>
      </c>
      <c r="F274" s="2" t="n">
        <v>0</v>
      </c>
      <c r="G274" s="2" t="n">
        <v>0.0004</v>
      </c>
    </row>
    <row r="275" customFormat="false" ht="15" hidden="false" customHeight="false" outlineLevel="0" collapsed="false">
      <c r="A275" s="2" t="s">
        <v>307</v>
      </c>
      <c r="B275" s="2" t="s">
        <v>135</v>
      </c>
      <c r="C275" s="2" t="s">
        <v>127</v>
      </c>
      <c r="D275" s="2" t="n">
        <v>1</v>
      </c>
      <c r="E275" s="2" t="n">
        <v>1</v>
      </c>
      <c r="F275" s="2" t="n">
        <v>0</v>
      </c>
      <c r="G275" s="2" t="n">
        <v>0</v>
      </c>
    </row>
    <row r="276" customFormat="false" ht="15" hidden="false" customHeight="false" outlineLevel="0" collapsed="false">
      <c r="A276" s="2" t="s">
        <v>444</v>
      </c>
      <c r="B276" s="2" t="s">
        <v>135</v>
      </c>
      <c r="C276" s="2" t="s">
        <v>127</v>
      </c>
      <c r="D276" s="2" t="n">
        <v>2</v>
      </c>
      <c r="E276" s="2" t="n">
        <v>2</v>
      </c>
      <c r="F276" s="2" t="n">
        <v>0</v>
      </c>
      <c r="G276" s="2" t="n">
        <v>0</v>
      </c>
    </row>
    <row r="277" customFormat="false" ht="15" hidden="false" customHeight="false" outlineLevel="0" collapsed="false">
      <c r="A277" s="2" t="s">
        <v>324</v>
      </c>
      <c r="B277" s="2" t="s">
        <v>135</v>
      </c>
      <c r="C277" s="2" t="s">
        <v>127</v>
      </c>
      <c r="D277" s="2" t="n">
        <v>3</v>
      </c>
      <c r="E277" s="2" t="n">
        <v>2</v>
      </c>
      <c r="F277" s="2" t="n">
        <v>0</v>
      </c>
      <c r="G277" s="2" t="n">
        <v>0</v>
      </c>
    </row>
    <row r="278" customFormat="false" ht="15" hidden="false" customHeight="false" outlineLevel="0" collapsed="false">
      <c r="A278" s="2" t="s">
        <v>302</v>
      </c>
      <c r="B278" s="2" t="s">
        <v>135</v>
      </c>
      <c r="C278" s="2" t="s">
        <v>127</v>
      </c>
      <c r="D278" s="2" t="n">
        <v>3</v>
      </c>
      <c r="E278" s="2" t="n">
        <v>2</v>
      </c>
      <c r="F278" s="2" t="n">
        <v>0</v>
      </c>
      <c r="G278" s="2" t="n">
        <v>0</v>
      </c>
    </row>
    <row r="279" customFormat="false" ht="15" hidden="false" customHeight="false" outlineLevel="0" collapsed="false">
      <c r="A279" s="2" t="s">
        <v>291</v>
      </c>
      <c r="B279" s="2" t="s">
        <v>135</v>
      </c>
      <c r="C279" s="2" t="s">
        <v>127</v>
      </c>
      <c r="D279" s="2" t="n">
        <v>3</v>
      </c>
      <c r="E279" s="2" t="n">
        <v>3</v>
      </c>
      <c r="F279" s="2" t="n">
        <v>0</v>
      </c>
      <c r="G279" s="2" t="n">
        <v>0.0002</v>
      </c>
    </row>
    <row r="280" customFormat="false" ht="15" hidden="false" customHeight="false" outlineLevel="0" collapsed="false">
      <c r="A280" s="2" t="s">
        <v>405</v>
      </c>
      <c r="B280" s="2" t="s">
        <v>135</v>
      </c>
      <c r="C280" s="2" t="s">
        <v>127</v>
      </c>
      <c r="D280" s="2" t="n">
        <v>1</v>
      </c>
      <c r="E280" s="2" t="n">
        <v>1</v>
      </c>
      <c r="F280" s="2" t="n">
        <v>0</v>
      </c>
      <c r="G280" s="2" t="n">
        <v>0</v>
      </c>
    </row>
    <row r="281" customFormat="false" ht="15" hidden="false" customHeight="false" outlineLevel="0" collapsed="false">
      <c r="A281" s="2" t="s">
        <v>382</v>
      </c>
      <c r="B281" s="2" t="s">
        <v>135</v>
      </c>
      <c r="C281" s="2" t="s">
        <v>127</v>
      </c>
      <c r="D281" s="2" t="n">
        <v>2</v>
      </c>
      <c r="E281" s="2" t="n">
        <v>2</v>
      </c>
      <c r="F281" s="2" t="n">
        <v>0</v>
      </c>
      <c r="G281" s="2" t="n">
        <v>0</v>
      </c>
    </row>
    <row r="282" customFormat="false" ht="15" hidden="false" customHeight="false" outlineLevel="0" collapsed="false">
      <c r="A282" s="2" t="s">
        <v>280</v>
      </c>
      <c r="B282" s="2" t="s">
        <v>135</v>
      </c>
      <c r="C282" s="2" t="s">
        <v>127</v>
      </c>
      <c r="D282" s="2" t="n">
        <v>2</v>
      </c>
      <c r="E282" s="2" t="n">
        <v>2</v>
      </c>
      <c r="F282" s="2" t="n">
        <v>0</v>
      </c>
      <c r="G282" s="2" t="n">
        <v>0</v>
      </c>
    </row>
    <row r="283" customFormat="false" ht="15" hidden="false" customHeight="false" outlineLevel="0" collapsed="false">
      <c r="A283" s="2" t="s">
        <v>312</v>
      </c>
      <c r="B283" s="2" t="s">
        <v>135</v>
      </c>
      <c r="C283" s="2" t="s">
        <v>127</v>
      </c>
      <c r="D283" s="2" t="n">
        <v>1</v>
      </c>
      <c r="E283" s="2" t="n">
        <v>1</v>
      </c>
      <c r="F283" s="2" t="n">
        <v>0</v>
      </c>
      <c r="G283" s="2" t="n">
        <v>0</v>
      </c>
    </row>
    <row r="284" customFormat="false" ht="15" hidden="false" customHeight="false" outlineLevel="0" collapsed="false">
      <c r="A284" s="2" t="s">
        <v>431</v>
      </c>
      <c r="B284" s="2" t="s">
        <v>135</v>
      </c>
      <c r="C284" s="2" t="s">
        <v>127</v>
      </c>
      <c r="D284" s="2" t="n">
        <v>2</v>
      </c>
      <c r="E284" s="2" t="n">
        <v>2</v>
      </c>
      <c r="F284" s="2" t="n">
        <v>0</v>
      </c>
      <c r="G284" s="2" t="n">
        <v>0</v>
      </c>
    </row>
    <row r="285" customFormat="false" ht="15" hidden="false" customHeight="false" outlineLevel="0" collapsed="false">
      <c r="A285" s="2" t="s">
        <v>440</v>
      </c>
      <c r="B285" s="2" t="s">
        <v>135</v>
      </c>
      <c r="C285" s="2" t="s">
        <v>127</v>
      </c>
      <c r="D285" s="2" t="n">
        <v>3</v>
      </c>
      <c r="E285" s="2" t="n">
        <v>3</v>
      </c>
      <c r="F285" s="2" t="n">
        <v>0</v>
      </c>
      <c r="G285" s="2" t="n">
        <v>0</v>
      </c>
    </row>
    <row r="286" customFormat="false" ht="15" hidden="false" customHeight="false" outlineLevel="0" collapsed="false">
      <c r="A286" s="2" t="s">
        <v>144</v>
      </c>
      <c r="B286" s="2" t="s">
        <v>135</v>
      </c>
      <c r="C286" s="2" t="s">
        <v>127</v>
      </c>
      <c r="D286" s="2" t="n">
        <v>2</v>
      </c>
      <c r="E286" s="2" t="n">
        <v>2</v>
      </c>
      <c r="F286" s="2" t="n">
        <v>0</v>
      </c>
      <c r="G286" s="2" t="n">
        <v>0</v>
      </c>
    </row>
    <row r="287" customFormat="false" ht="15" hidden="false" customHeight="false" outlineLevel="0" collapsed="false">
      <c r="A287" s="2" t="s">
        <v>134</v>
      </c>
      <c r="B287" s="2" t="s">
        <v>135</v>
      </c>
      <c r="C287" s="2" t="s">
        <v>127</v>
      </c>
      <c r="D287" s="2" t="n">
        <v>2</v>
      </c>
      <c r="E287" s="2" t="n">
        <v>2</v>
      </c>
      <c r="F287" s="2" t="n">
        <v>0</v>
      </c>
      <c r="G287" s="2" t="n">
        <v>0</v>
      </c>
    </row>
    <row r="288" customFormat="false" ht="15" hidden="false" customHeight="false" outlineLevel="0" collapsed="false">
      <c r="A288" s="2" t="s">
        <v>210</v>
      </c>
      <c r="B288" s="2" t="s">
        <v>135</v>
      </c>
      <c r="C288" s="2" t="s">
        <v>127</v>
      </c>
      <c r="D288" s="2" t="n">
        <v>1</v>
      </c>
      <c r="E288" s="2" t="n">
        <v>1</v>
      </c>
      <c r="F288" s="2" t="n">
        <v>0</v>
      </c>
      <c r="G288" s="2" t="n">
        <v>0</v>
      </c>
    </row>
    <row r="289" customFormat="false" ht="15" hidden="false" customHeight="false" outlineLevel="0" collapsed="false">
      <c r="A289" s="2" t="s">
        <v>179</v>
      </c>
      <c r="B289" s="2" t="s">
        <v>135</v>
      </c>
      <c r="C289" s="2" t="s">
        <v>127</v>
      </c>
      <c r="D289" s="2" t="n">
        <v>2</v>
      </c>
      <c r="E289" s="2" t="n">
        <v>2</v>
      </c>
      <c r="F289" s="2" t="n">
        <v>0</v>
      </c>
      <c r="G289" s="2" t="n">
        <v>0</v>
      </c>
    </row>
    <row r="290" customFormat="false" ht="23.85" hidden="false" customHeight="false" outlineLevel="0" collapsed="false">
      <c r="A290" s="2" t="s">
        <v>538</v>
      </c>
      <c r="B290" s="2" t="s">
        <v>135</v>
      </c>
      <c r="C290" s="2" t="s">
        <v>449</v>
      </c>
      <c r="D290" s="2" t="n">
        <v>2</v>
      </c>
      <c r="E290" s="2" t="n">
        <v>2</v>
      </c>
      <c r="F290" s="2" t="n">
        <v>0</v>
      </c>
      <c r="G290" s="2" t="n">
        <v>0</v>
      </c>
    </row>
    <row r="291" customFormat="false" ht="15" hidden="false" customHeight="false" outlineLevel="0" collapsed="false">
      <c r="A291" s="2" t="s">
        <v>421</v>
      </c>
      <c r="B291" s="2" t="s">
        <v>135</v>
      </c>
      <c r="C291" s="2" t="s">
        <v>127</v>
      </c>
      <c r="D291" s="2" t="n">
        <v>3</v>
      </c>
      <c r="E291" s="2" t="n">
        <v>3</v>
      </c>
      <c r="F291" s="2" t="n">
        <v>0</v>
      </c>
      <c r="G291" s="2" t="n">
        <v>0.0036</v>
      </c>
    </row>
    <row r="292" customFormat="false" ht="23.85" hidden="false" customHeight="false" outlineLevel="0" collapsed="false">
      <c r="A292" s="2" t="s">
        <v>605</v>
      </c>
      <c r="B292" s="2" t="s">
        <v>45</v>
      </c>
      <c r="C292" s="2" t="s">
        <v>449</v>
      </c>
      <c r="D292" s="2" t="n">
        <v>3</v>
      </c>
      <c r="E292" s="2" t="n">
        <v>2</v>
      </c>
      <c r="F292" s="2" t="n">
        <v>0</v>
      </c>
      <c r="G292" s="2" t="n">
        <v>0</v>
      </c>
    </row>
    <row r="293" customFormat="false" ht="23.85" hidden="false" customHeight="false" outlineLevel="0" collapsed="false">
      <c r="A293" s="2" t="s">
        <v>512</v>
      </c>
      <c r="B293" s="2" t="s">
        <v>135</v>
      </c>
      <c r="C293" s="2" t="s">
        <v>449</v>
      </c>
      <c r="D293" s="2" t="n">
        <v>3</v>
      </c>
      <c r="E293" s="2" t="n">
        <v>3</v>
      </c>
      <c r="F293" s="2" t="n">
        <v>0</v>
      </c>
      <c r="G293" s="2" t="n">
        <v>0.0004</v>
      </c>
    </row>
    <row r="294" customFormat="false" ht="23.85" hidden="false" customHeight="false" outlineLevel="0" collapsed="false">
      <c r="A294" s="2" t="s">
        <v>528</v>
      </c>
      <c r="B294" s="2" t="s">
        <v>135</v>
      </c>
      <c r="C294" s="2" t="s">
        <v>449</v>
      </c>
      <c r="D294" s="2" t="n">
        <v>3</v>
      </c>
      <c r="E294" s="2" t="n">
        <v>3</v>
      </c>
      <c r="F294" s="2" t="n">
        <v>0</v>
      </c>
      <c r="G294" s="2" t="n">
        <v>0.0004</v>
      </c>
    </row>
    <row r="295" customFormat="false" ht="23.85" hidden="false" customHeight="false" outlineLevel="0" collapsed="false">
      <c r="A295" s="2" t="s">
        <v>616</v>
      </c>
      <c r="B295" s="2" t="s">
        <v>135</v>
      </c>
      <c r="C295" s="2" t="s">
        <v>449</v>
      </c>
      <c r="D295" s="2" t="n">
        <v>1</v>
      </c>
      <c r="E295" s="2" t="n">
        <v>1</v>
      </c>
      <c r="F295" s="2" t="n">
        <v>0</v>
      </c>
      <c r="G295" s="2" t="n">
        <v>0</v>
      </c>
    </row>
    <row r="296" customFormat="false" ht="23.85" hidden="false" customHeight="false" outlineLevel="0" collapsed="false">
      <c r="A296" s="2" t="s">
        <v>523</v>
      </c>
      <c r="B296" s="2" t="s">
        <v>135</v>
      </c>
      <c r="C296" s="2" t="s">
        <v>449</v>
      </c>
      <c r="D296" s="2" t="n">
        <v>2</v>
      </c>
      <c r="E296" s="2" t="n">
        <v>2</v>
      </c>
      <c r="F296" s="2" t="n">
        <v>0</v>
      </c>
      <c r="G296" s="2" t="n">
        <v>0</v>
      </c>
    </row>
    <row r="297" customFormat="false" ht="23.85" hidden="false" customHeight="false" outlineLevel="0" collapsed="false">
      <c r="A297" s="2" t="s">
        <v>581</v>
      </c>
      <c r="B297" s="2" t="s">
        <v>135</v>
      </c>
      <c r="C297" s="2" t="s">
        <v>449</v>
      </c>
      <c r="D297" s="2" t="n">
        <v>4</v>
      </c>
      <c r="E297" s="2" t="n">
        <v>4</v>
      </c>
      <c r="F297" s="2" t="n">
        <v>0</v>
      </c>
      <c r="G297" s="2" t="n">
        <v>0.0014</v>
      </c>
    </row>
    <row r="298" customFormat="false" ht="23.85" hidden="false" customHeight="false" outlineLevel="0" collapsed="false">
      <c r="A298" s="2" t="s">
        <v>563</v>
      </c>
      <c r="B298" s="2" t="s">
        <v>135</v>
      </c>
      <c r="C298" s="2" t="s">
        <v>449</v>
      </c>
      <c r="D298" s="2" t="n">
        <v>3</v>
      </c>
      <c r="E298" s="2" t="n">
        <v>3</v>
      </c>
      <c r="F298" s="2" t="n">
        <v>0</v>
      </c>
      <c r="G298" s="2" t="n">
        <v>0.0003</v>
      </c>
    </row>
    <row r="299" customFormat="false" ht="23.85" hidden="false" customHeight="false" outlineLevel="0" collapsed="false">
      <c r="A299" s="2" t="s">
        <v>557</v>
      </c>
      <c r="B299" s="2" t="s">
        <v>135</v>
      </c>
      <c r="C299" s="2" t="s">
        <v>449</v>
      </c>
      <c r="D299" s="2" t="n">
        <v>2</v>
      </c>
      <c r="E299" s="2" t="n">
        <v>2</v>
      </c>
      <c r="F299" s="2" t="n">
        <v>0</v>
      </c>
      <c r="G299" s="2" t="n">
        <v>0</v>
      </c>
    </row>
    <row r="300" customFormat="false" ht="23.85" hidden="false" customHeight="false" outlineLevel="0" collapsed="false">
      <c r="A300" s="2" t="s">
        <v>569</v>
      </c>
      <c r="B300" s="2" t="s">
        <v>135</v>
      </c>
      <c r="C300" s="2" t="s">
        <v>449</v>
      </c>
      <c r="D300" s="2" t="n">
        <v>2</v>
      </c>
      <c r="E300" s="2" t="n">
        <v>2</v>
      </c>
      <c r="F300" s="2" t="n">
        <v>0</v>
      </c>
      <c r="G300" s="2" t="n">
        <v>0</v>
      </c>
    </row>
    <row r="301" customFormat="false" ht="23.85" hidden="false" customHeight="false" outlineLevel="0" collapsed="false">
      <c r="A301" s="2" t="s">
        <v>463</v>
      </c>
      <c r="B301" s="2" t="s">
        <v>135</v>
      </c>
      <c r="C301" s="2" t="s">
        <v>449</v>
      </c>
      <c r="D301" s="2" t="n">
        <v>2</v>
      </c>
      <c r="E301" s="2" t="n">
        <v>2</v>
      </c>
      <c r="F301" s="2" t="n">
        <v>0</v>
      </c>
      <c r="G301" s="2" t="n">
        <v>0</v>
      </c>
    </row>
    <row r="302" customFormat="false" ht="23.85" hidden="false" customHeight="false" outlineLevel="0" collapsed="false">
      <c r="A302" s="2" t="s">
        <v>493</v>
      </c>
      <c r="B302" s="2" t="s">
        <v>135</v>
      </c>
      <c r="C302" s="2" t="s">
        <v>449</v>
      </c>
      <c r="D302" s="2" t="n">
        <v>3</v>
      </c>
      <c r="E302" s="2" t="n">
        <v>3</v>
      </c>
      <c r="F302" s="2" t="n">
        <v>0</v>
      </c>
      <c r="G302" s="2" t="n">
        <v>0</v>
      </c>
    </row>
    <row r="303" customFormat="false" ht="23.85" hidden="false" customHeight="false" outlineLevel="0" collapsed="false">
      <c r="A303" s="2" t="s">
        <v>468</v>
      </c>
      <c r="B303" s="2" t="s">
        <v>135</v>
      </c>
      <c r="C303" s="2" t="s">
        <v>449</v>
      </c>
      <c r="D303" s="2" t="n">
        <v>2</v>
      </c>
      <c r="E303" s="2" t="n">
        <v>2</v>
      </c>
      <c r="F303" s="2" t="n">
        <v>0</v>
      </c>
      <c r="G303" s="2" t="n">
        <v>0</v>
      </c>
    </row>
    <row r="304" customFormat="false" ht="23.85" hidden="false" customHeight="false" outlineLevel="0" collapsed="false">
      <c r="A304" s="2" t="s">
        <v>662</v>
      </c>
      <c r="B304" s="2" t="s">
        <v>135</v>
      </c>
      <c r="C304" s="2" t="s">
        <v>449</v>
      </c>
      <c r="D304" s="2" t="n">
        <v>2</v>
      </c>
      <c r="E304" s="2" t="n">
        <v>2</v>
      </c>
      <c r="F304" s="2" t="n">
        <v>0</v>
      </c>
      <c r="G304" s="2" t="n">
        <v>0</v>
      </c>
    </row>
    <row r="305" customFormat="false" ht="23.85" hidden="false" customHeight="false" outlineLevel="0" collapsed="false">
      <c r="A305" s="2" t="s">
        <v>518</v>
      </c>
      <c r="B305" s="2" t="s">
        <v>135</v>
      </c>
      <c r="C305" s="2" t="s">
        <v>449</v>
      </c>
      <c r="D305" s="2" t="n">
        <v>2</v>
      </c>
      <c r="E305" s="2" t="n">
        <v>2</v>
      </c>
      <c r="F305" s="2" t="n">
        <v>0</v>
      </c>
      <c r="G305" s="2" t="n">
        <v>0</v>
      </c>
    </row>
    <row r="306" customFormat="false" ht="23.85" hidden="false" customHeight="false" outlineLevel="0" collapsed="false">
      <c r="A306" s="2" t="s">
        <v>641</v>
      </c>
      <c r="B306" s="2" t="s">
        <v>135</v>
      </c>
      <c r="C306" s="2" t="s">
        <v>449</v>
      </c>
      <c r="D306" s="2" t="n">
        <v>3</v>
      </c>
      <c r="E306" s="2" t="n">
        <v>3</v>
      </c>
      <c r="F306" s="2" t="n">
        <v>0</v>
      </c>
      <c r="G306" s="2" t="n">
        <v>0.0017</v>
      </c>
    </row>
    <row r="307" customFormat="false" ht="23.85" hidden="false" customHeight="false" outlineLevel="0" collapsed="false">
      <c r="A307" s="2" t="s">
        <v>457</v>
      </c>
      <c r="B307" s="2" t="s">
        <v>135</v>
      </c>
      <c r="C307" s="2" t="s">
        <v>449</v>
      </c>
      <c r="D307" s="2" t="n">
        <v>1</v>
      </c>
      <c r="E307" s="2" t="n">
        <v>1</v>
      </c>
      <c r="F307" s="2" t="n">
        <v>0</v>
      </c>
      <c r="G307" s="2" t="n">
        <v>0</v>
      </c>
    </row>
    <row r="308" customFormat="false" ht="23.85" hidden="false" customHeight="false" outlineLevel="0" collapsed="false">
      <c r="A308" s="2" t="s">
        <v>534</v>
      </c>
      <c r="B308" s="2" t="s">
        <v>135</v>
      </c>
      <c r="C308" s="2" t="s">
        <v>449</v>
      </c>
      <c r="D308" s="2" t="n">
        <v>1</v>
      </c>
      <c r="E308" s="2" t="n">
        <v>1</v>
      </c>
      <c r="F308" s="2" t="n">
        <v>0</v>
      </c>
      <c r="G308" s="2" t="n">
        <v>0</v>
      </c>
    </row>
    <row r="309" customFormat="false" ht="15" hidden="false" customHeight="false" outlineLevel="0" collapsed="false">
      <c r="A309" s="2" t="s">
        <v>700</v>
      </c>
      <c r="B309" s="2" t="s">
        <v>45</v>
      </c>
      <c r="C309" s="2" t="s">
        <v>696</v>
      </c>
      <c r="D309" s="2" t="n">
        <v>3</v>
      </c>
      <c r="E309" s="2" t="n">
        <v>3</v>
      </c>
      <c r="F309" s="2" t="n">
        <v>0</v>
      </c>
      <c r="G309" s="2" t="n">
        <v>0</v>
      </c>
    </row>
    <row r="310" customFormat="false" ht="15" hidden="false" customHeight="false" outlineLevel="0" collapsed="false">
      <c r="A310" s="2" t="s">
        <v>787</v>
      </c>
      <c r="B310" s="2" t="s">
        <v>45</v>
      </c>
      <c r="C310" s="2" t="s">
        <v>696</v>
      </c>
      <c r="D310" s="2" t="n">
        <v>1</v>
      </c>
      <c r="E310" s="2" t="n">
        <v>1</v>
      </c>
      <c r="F310" s="2" t="n">
        <v>0</v>
      </c>
      <c r="G310" s="2" t="n">
        <v>0</v>
      </c>
    </row>
    <row r="311" customFormat="false" ht="15" hidden="false" customHeight="false" outlineLevel="0" collapsed="false">
      <c r="A311" s="2" t="s">
        <v>735</v>
      </c>
      <c r="B311" s="2" t="s">
        <v>45</v>
      </c>
      <c r="C311" s="2" t="s">
        <v>696</v>
      </c>
      <c r="D311" s="2" t="n">
        <v>2</v>
      </c>
      <c r="E311" s="2" t="n">
        <v>2</v>
      </c>
      <c r="F311" s="2" t="n">
        <v>0</v>
      </c>
      <c r="G311" s="2" t="n">
        <v>0</v>
      </c>
    </row>
    <row r="312" customFormat="false" ht="15" hidden="false" customHeight="false" outlineLevel="0" collapsed="false">
      <c r="A312" s="2" t="s">
        <v>695</v>
      </c>
      <c r="B312" s="2" t="s">
        <v>135</v>
      </c>
      <c r="C312" s="2" t="s">
        <v>696</v>
      </c>
      <c r="D312" s="2" t="n">
        <v>2</v>
      </c>
      <c r="E312" s="2" t="n">
        <v>2</v>
      </c>
      <c r="F312" s="2" t="n">
        <v>0</v>
      </c>
      <c r="G312" s="2" t="n">
        <v>0</v>
      </c>
    </row>
    <row r="313" customFormat="false" ht="15" hidden="false" customHeight="false" outlineLevel="0" collapsed="false">
      <c r="A313" s="2" t="s">
        <v>840</v>
      </c>
      <c r="B313" s="2" t="s">
        <v>45</v>
      </c>
      <c r="C313" s="2" t="s">
        <v>822</v>
      </c>
      <c r="D313" s="2" t="n">
        <v>1</v>
      </c>
      <c r="E313" s="2" t="n">
        <v>1</v>
      </c>
      <c r="F313" s="2" t="n">
        <v>0</v>
      </c>
      <c r="G313" s="2" t="n">
        <v>0</v>
      </c>
    </row>
    <row r="314" customFormat="false" ht="15" hidden="false" customHeight="false" outlineLevel="0" collapsed="false">
      <c r="A314" s="2" t="s">
        <v>1498</v>
      </c>
      <c r="B314" s="2" t="s">
        <v>45</v>
      </c>
      <c r="C314" s="2" t="s">
        <v>1463</v>
      </c>
      <c r="D314" s="2" t="n">
        <v>2</v>
      </c>
      <c r="E314" s="2" t="n">
        <v>2</v>
      </c>
      <c r="F314" s="2" t="n">
        <v>0</v>
      </c>
      <c r="G314" s="2" t="n">
        <v>0</v>
      </c>
    </row>
    <row r="315" customFormat="false" ht="15" hidden="false" customHeight="false" outlineLevel="0" collapsed="false">
      <c r="A315" s="2" t="s">
        <v>856</v>
      </c>
      <c r="B315" s="2" t="s">
        <v>135</v>
      </c>
      <c r="C315" s="2" t="s">
        <v>822</v>
      </c>
      <c r="D315" s="2" t="n">
        <v>2</v>
      </c>
      <c r="E315" s="2" t="n">
        <v>2</v>
      </c>
      <c r="F315" s="2" t="n">
        <v>0</v>
      </c>
      <c r="G315" s="2" t="n">
        <v>0</v>
      </c>
    </row>
    <row r="316" customFormat="false" ht="15" hidden="false" customHeight="false" outlineLevel="0" collapsed="false">
      <c r="A316" s="2" t="s">
        <v>868</v>
      </c>
      <c r="B316" s="2" t="s">
        <v>135</v>
      </c>
      <c r="C316" s="2" t="s">
        <v>822</v>
      </c>
      <c r="D316" s="2" t="n">
        <v>2</v>
      </c>
      <c r="E316" s="2" t="n">
        <v>2</v>
      </c>
      <c r="F316" s="2" t="n">
        <v>0</v>
      </c>
      <c r="G316" s="2" t="n">
        <v>0</v>
      </c>
    </row>
    <row r="317" customFormat="false" ht="15" hidden="false" customHeight="false" outlineLevel="0" collapsed="false">
      <c r="A317" s="2" t="s">
        <v>913</v>
      </c>
      <c r="B317" s="2" t="s">
        <v>135</v>
      </c>
      <c r="C317" s="2" t="s">
        <v>822</v>
      </c>
      <c r="D317" s="2" t="n">
        <v>2</v>
      </c>
      <c r="E317" s="2" t="n">
        <v>2</v>
      </c>
      <c r="F317" s="2" t="n">
        <v>0</v>
      </c>
      <c r="G317" s="2" t="n">
        <v>0</v>
      </c>
    </row>
    <row r="318" customFormat="false" ht="15" hidden="false" customHeight="false" outlineLevel="0" collapsed="false">
      <c r="A318" s="2" t="s">
        <v>827</v>
      </c>
      <c r="B318" s="2" t="s">
        <v>135</v>
      </c>
      <c r="C318" s="2" t="s">
        <v>822</v>
      </c>
      <c r="D318" s="2" t="n">
        <v>2</v>
      </c>
      <c r="E318" s="2" t="n">
        <v>2</v>
      </c>
      <c r="F318" s="2" t="n">
        <v>0</v>
      </c>
      <c r="G318" s="2" t="n">
        <v>0.0035</v>
      </c>
    </row>
    <row r="319" customFormat="false" ht="15" hidden="false" customHeight="false" outlineLevel="0" collapsed="false">
      <c r="A319" s="2" t="s">
        <v>729</v>
      </c>
      <c r="B319" s="2" t="s">
        <v>135</v>
      </c>
      <c r="C319" s="2" t="s">
        <v>696</v>
      </c>
      <c r="D319" s="2" t="n">
        <v>2</v>
      </c>
      <c r="E319" s="2" t="n">
        <v>2</v>
      </c>
      <c r="F319" s="2" t="n">
        <v>0</v>
      </c>
      <c r="G319" s="2" t="n">
        <v>0.0035</v>
      </c>
    </row>
    <row r="320" customFormat="false" ht="15" hidden="false" customHeight="false" outlineLevel="0" collapsed="false">
      <c r="A320" s="2" t="s">
        <v>781</v>
      </c>
      <c r="B320" s="2" t="s">
        <v>135</v>
      </c>
      <c r="C320" s="2" t="s">
        <v>696</v>
      </c>
      <c r="D320" s="2" t="n">
        <v>1</v>
      </c>
      <c r="E320" s="2" t="n">
        <v>1</v>
      </c>
      <c r="F320" s="2" t="n">
        <v>0</v>
      </c>
      <c r="G320" s="2" t="n">
        <v>0</v>
      </c>
    </row>
    <row r="321" customFormat="false" ht="23.85" hidden="false" customHeight="false" outlineLevel="0" collapsed="false">
      <c r="A321" s="2" t="s">
        <v>987</v>
      </c>
      <c r="B321" s="2" t="s">
        <v>45</v>
      </c>
      <c r="C321" s="2" t="s">
        <v>918</v>
      </c>
      <c r="D321" s="2" t="n">
        <v>2</v>
      </c>
      <c r="E321" s="2" t="n">
        <v>2</v>
      </c>
      <c r="F321" s="2" t="n">
        <v>0</v>
      </c>
      <c r="G321" s="2" t="n">
        <v>0</v>
      </c>
    </row>
    <row r="322" customFormat="false" ht="23.85" hidden="false" customHeight="false" outlineLevel="0" collapsed="false">
      <c r="A322" s="2" t="s">
        <v>969</v>
      </c>
      <c r="B322" s="2" t="s">
        <v>45</v>
      </c>
      <c r="C322" s="2" t="s">
        <v>918</v>
      </c>
      <c r="D322" s="2" t="n">
        <v>3</v>
      </c>
      <c r="E322" s="2" t="n">
        <v>3</v>
      </c>
      <c r="F322" s="2" t="n">
        <v>0</v>
      </c>
      <c r="G322" s="2" t="n">
        <v>0</v>
      </c>
    </row>
    <row r="323" customFormat="false" ht="23.85" hidden="false" customHeight="false" outlineLevel="0" collapsed="false">
      <c r="A323" s="2" t="s">
        <v>1116</v>
      </c>
      <c r="B323" s="2" t="s">
        <v>45</v>
      </c>
      <c r="C323" s="2" t="s">
        <v>918</v>
      </c>
      <c r="D323" s="2" t="n">
        <v>1</v>
      </c>
      <c r="E323" s="2" t="n">
        <v>1</v>
      </c>
      <c r="F323" s="2" t="n">
        <v>0</v>
      </c>
      <c r="G323" s="2" t="n">
        <v>0</v>
      </c>
    </row>
    <row r="324" customFormat="false" ht="23.85" hidden="false" customHeight="false" outlineLevel="0" collapsed="false">
      <c r="A324" s="2" t="s">
        <v>950</v>
      </c>
      <c r="B324" s="2" t="s">
        <v>135</v>
      </c>
      <c r="C324" s="2" t="s">
        <v>918</v>
      </c>
      <c r="D324" s="2" t="n">
        <v>2</v>
      </c>
      <c r="E324" s="2" t="n">
        <v>2</v>
      </c>
      <c r="F324" s="2" t="n">
        <v>0</v>
      </c>
      <c r="G324" s="2" t="n">
        <v>0</v>
      </c>
    </row>
    <row r="325" customFormat="false" ht="23.85" hidden="false" customHeight="false" outlineLevel="0" collapsed="false">
      <c r="A325" s="2" t="s">
        <v>1002</v>
      </c>
      <c r="B325" s="2" t="s">
        <v>135</v>
      </c>
      <c r="C325" s="2" t="s">
        <v>918</v>
      </c>
      <c r="D325" s="2" t="n">
        <v>2</v>
      </c>
      <c r="E325" s="2" t="n">
        <v>2</v>
      </c>
      <c r="F325" s="2" t="n">
        <v>0</v>
      </c>
      <c r="G325" s="2" t="n">
        <v>0</v>
      </c>
    </row>
    <row r="326" customFormat="false" ht="23.85" hidden="false" customHeight="false" outlineLevel="0" collapsed="false">
      <c r="A326" s="2" t="s">
        <v>1006</v>
      </c>
      <c r="B326" s="2" t="s">
        <v>135</v>
      </c>
      <c r="C326" s="2" t="s">
        <v>918</v>
      </c>
      <c r="D326" s="2" t="n">
        <v>3</v>
      </c>
      <c r="E326" s="2" t="n">
        <v>3</v>
      </c>
      <c r="F326" s="2" t="n">
        <v>0</v>
      </c>
      <c r="G326" s="2" t="n">
        <v>0</v>
      </c>
    </row>
    <row r="327" customFormat="false" ht="23.85" hidden="false" customHeight="false" outlineLevel="0" collapsed="false">
      <c r="A327" s="2" t="s">
        <v>997</v>
      </c>
      <c r="B327" s="2" t="s">
        <v>135</v>
      </c>
      <c r="C327" s="2" t="s">
        <v>918</v>
      </c>
      <c r="D327" s="2" t="n">
        <v>2</v>
      </c>
      <c r="E327" s="2" t="n">
        <v>2</v>
      </c>
      <c r="F327" s="2" t="n">
        <v>0</v>
      </c>
      <c r="G327" s="2" t="n">
        <v>0</v>
      </c>
    </row>
    <row r="328" customFormat="false" ht="23.85" hidden="false" customHeight="false" outlineLevel="0" collapsed="false">
      <c r="A328" s="2" t="s">
        <v>977</v>
      </c>
      <c r="B328" s="2" t="s">
        <v>135</v>
      </c>
      <c r="C328" s="2" t="s">
        <v>918</v>
      </c>
      <c r="D328" s="2" t="n">
        <v>3</v>
      </c>
      <c r="E328" s="2" t="n">
        <v>2</v>
      </c>
      <c r="F328" s="2" t="n">
        <v>0</v>
      </c>
      <c r="G328" s="2" t="n">
        <v>0</v>
      </c>
    </row>
    <row r="329" customFormat="false" ht="23.85" hidden="false" customHeight="false" outlineLevel="0" collapsed="false">
      <c r="A329" s="2" t="s">
        <v>1016</v>
      </c>
      <c r="B329" s="2" t="s">
        <v>135</v>
      </c>
      <c r="C329" s="2" t="s">
        <v>918</v>
      </c>
      <c r="D329" s="2" t="n">
        <v>2</v>
      </c>
      <c r="E329" s="2" t="n">
        <v>2</v>
      </c>
      <c r="F329" s="2" t="n">
        <v>0</v>
      </c>
      <c r="G329" s="2" t="n">
        <v>0</v>
      </c>
    </row>
    <row r="330" customFormat="false" ht="23.85" hidden="false" customHeight="false" outlineLevel="0" collapsed="false">
      <c r="A330" s="2" t="s">
        <v>993</v>
      </c>
      <c r="B330" s="2" t="s">
        <v>135</v>
      </c>
      <c r="C330" s="2" t="s">
        <v>918</v>
      </c>
      <c r="D330" s="2" t="n">
        <v>2</v>
      </c>
      <c r="E330" s="2" t="n">
        <v>2</v>
      </c>
      <c r="F330" s="2" t="n">
        <v>0</v>
      </c>
      <c r="G330" s="2" t="n">
        <v>0</v>
      </c>
    </row>
    <row r="331" customFormat="false" ht="23.85" hidden="false" customHeight="false" outlineLevel="0" collapsed="false">
      <c r="A331" s="2" t="s">
        <v>929</v>
      </c>
      <c r="B331" s="2" t="s">
        <v>135</v>
      </c>
      <c r="C331" s="2" t="s">
        <v>918</v>
      </c>
      <c r="D331" s="2" t="n">
        <v>1</v>
      </c>
      <c r="E331" s="2" t="n">
        <v>1</v>
      </c>
      <c r="F331" s="2" t="n">
        <v>0</v>
      </c>
      <c r="G331" s="2" t="n">
        <v>0</v>
      </c>
    </row>
    <row r="332" customFormat="false" ht="15" hidden="false" customHeight="false" outlineLevel="0" collapsed="false">
      <c r="A332" s="2" t="s">
        <v>1230</v>
      </c>
      <c r="B332" s="2" t="s">
        <v>45</v>
      </c>
      <c r="C332" s="2" t="s">
        <v>1130</v>
      </c>
      <c r="D332" s="2" t="n">
        <v>3</v>
      </c>
      <c r="E332" s="2" t="n">
        <v>2</v>
      </c>
      <c r="F332" s="2" t="n">
        <v>0</v>
      </c>
      <c r="G332" s="2" t="n">
        <v>0</v>
      </c>
    </row>
    <row r="333" customFormat="false" ht="15" hidden="false" customHeight="false" outlineLevel="0" collapsed="false">
      <c r="A333" s="2" t="s">
        <v>1155</v>
      </c>
      <c r="B333" s="2" t="s">
        <v>45</v>
      </c>
      <c r="C333" s="2" t="s">
        <v>1130</v>
      </c>
      <c r="D333" s="2" t="n">
        <v>3</v>
      </c>
      <c r="E333" s="2" t="n">
        <v>3</v>
      </c>
      <c r="F333" s="2" t="n">
        <v>0</v>
      </c>
      <c r="G333" s="2" t="n">
        <v>0</v>
      </c>
    </row>
    <row r="334" customFormat="false" ht="15" hidden="false" customHeight="false" outlineLevel="0" collapsed="false">
      <c r="A334" s="2" t="s">
        <v>1239</v>
      </c>
      <c r="B334" s="2" t="s">
        <v>45</v>
      </c>
      <c r="C334" s="2" t="s">
        <v>1130</v>
      </c>
      <c r="D334" s="2" t="n">
        <v>2</v>
      </c>
      <c r="E334" s="2" t="n">
        <v>2</v>
      </c>
      <c r="F334" s="2" t="n">
        <v>0</v>
      </c>
      <c r="G334" s="2" t="n">
        <v>0</v>
      </c>
    </row>
    <row r="335" customFormat="false" ht="15" hidden="false" customHeight="false" outlineLevel="0" collapsed="false">
      <c r="A335" s="2" t="s">
        <v>1149</v>
      </c>
      <c r="B335" s="2" t="s">
        <v>135</v>
      </c>
      <c r="C335" s="2" t="s">
        <v>1130</v>
      </c>
      <c r="D335" s="2" t="n">
        <v>4</v>
      </c>
      <c r="E335" s="2" t="n">
        <v>4</v>
      </c>
      <c r="F335" s="2" t="n">
        <v>0</v>
      </c>
      <c r="G335" s="2" t="n">
        <v>0.0133</v>
      </c>
    </row>
    <row r="336" customFormat="false" ht="15" hidden="false" customHeight="false" outlineLevel="0" collapsed="false">
      <c r="A336" s="2" t="s">
        <v>1187</v>
      </c>
      <c r="B336" s="2" t="s">
        <v>135</v>
      </c>
      <c r="C336" s="2" t="s">
        <v>1130</v>
      </c>
      <c r="D336" s="2" t="n">
        <v>2</v>
      </c>
      <c r="E336" s="2" t="n">
        <v>2</v>
      </c>
      <c r="F336" s="2" t="n">
        <v>0</v>
      </c>
      <c r="G336" s="2" t="n">
        <v>0</v>
      </c>
    </row>
    <row r="337" customFormat="false" ht="15" hidden="false" customHeight="false" outlineLevel="0" collapsed="false">
      <c r="A337" s="2" t="s">
        <v>1210</v>
      </c>
      <c r="B337" s="2" t="s">
        <v>135</v>
      </c>
      <c r="C337" s="2" t="s">
        <v>1130</v>
      </c>
      <c r="D337" s="2" t="n">
        <v>2</v>
      </c>
      <c r="E337" s="2" t="n">
        <v>2</v>
      </c>
      <c r="F337" s="2" t="n">
        <v>0</v>
      </c>
      <c r="G337" s="2" t="n">
        <v>0</v>
      </c>
    </row>
    <row r="338" customFormat="false" ht="15" hidden="false" customHeight="false" outlineLevel="0" collapsed="false">
      <c r="A338" s="2" t="s">
        <v>1166</v>
      </c>
      <c r="B338" s="2" t="s">
        <v>135</v>
      </c>
      <c r="C338" s="2" t="s">
        <v>1130</v>
      </c>
      <c r="D338" s="2" t="n">
        <v>2</v>
      </c>
      <c r="E338" s="2" t="n">
        <v>2</v>
      </c>
      <c r="F338" s="2" t="n">
        <v>0</v>
      </c>
      <c r="G338" s="2" t="n">
        <v>0</v>
      </c>
    </row>
    <row r="339" customFormat="false" ht="15" hidden="false" customHeight="false" outlineLevel="0" collapsed="false">
      <c r="A339" s="2" t="s">
        <v>1180</v>
      </c>
      <c r="B339" s="2" t="s">
        <v>135</v>
      </c>
      <c r="C339" s="2" t="s">
        <v>1130</v>
      </c>
      <c r="D339" s="2" t="n">
        <v>2</v>
      </c>
      <c r="E339" s="2" t="n">
        <v>2</v>
      </c>
      <c r="F339" s="2" t="n">
        <v>0</v>
      </c>
      <c r="G339" s="2" t="n">
        <v>0.0035</v>
      </c>
    </row>
    <row r="340" customFormat="false" ht="15" hidden="false" customHeight="false" outlineLevel="0" collapsed="false">
      <c r="A340" s="2" t="s">
        <v>1200</v>
      </c>
      <c r="B340" s="2" t="s">
        <v>135</v>
      </c>
      <c r="C340" s="2" t="s">
        <v>1130</v>
      </c>
      <c r="D340" s="2" t="n">
        <v>2</v>
      </c>
      <c r="E340" s="2" t="n">
        <v>2</v>
      </c>
      <c r="F340" s="2" t="n">
        <v>0</v>
      </c>
      <c r="G340" s="2" t="n">
        <v>0</v>
      </c>
    </row>
    <row r="341" customFormat="false" ht="15" hidden="false" customHeight="false" outlineLevel="0" collapsed="false">
      <c r="A341" s="2" t="s">
        <v>1295</v>
      </c>
      <c r="B341" s="2" t="s">
        <v>45</v>
      </c>
      <c r="C341" s="2" t="s">
        <v>1245</v>
      </c>
      <c r="D341" s="2" t="n">
        <v>2</v>
      </c>
      <c r="E341" s="2" t="n">
        <v>2</v>
      </c>
      <c r="F341" s="2" t="n">
        <v>0</v>
      </c>
      <c r="G341" s="2" t="n">
        <v>0</v>
      </c>
    </row>
    <row r="342" customFormat="false" ht="15" hidden="false" customHeight="false" outlineLevel="0" collapsed="false">
      <c r="A342" s="2" t="s">
        <v>1289</v>
      </c>
      <c r="B342" s="2" t="s">
        <v>135</v>
      </c>
      <c r="C342" s="2" t="s">
        <v>1245</v>
      </c>
      <c r="D342" s="2" t="n">
        <v>2</v>
      </c>
      <c r="E342" s="2" t="n">
        <v>2</v>
      </c>
      <c r="F342" s="2" t="n">
        <v>0</v>
      </c>
      <c r="G342" s="2" t="n">
        <v>0</v>
      </c>
    </row>
    <row r="343" customFormat="false" ht="15" hidden="false" customHeight="false" outlineLevel="0" collapsed="false">
      <c r="A343" s="2" t="s">
        <v>1318</v>
      </c>
      <c r="B343" s="2" t="s">
        <v>135</v>
      </c>
      <c r="C343" s="2" t="s">
        <v>1245</v>
      </c>
      <c r="D343" s="2" t="n">
        <v>2</v>
      </c>
      <c r="E343" s="2" t="n">
        <v>2</v>
      </c>
      <c r="F343" s="2" t="n">
        <v>0</v>
      </c>
      <c r="G343" s="2" t="n">
        <v>0.0105</v>
      </c>
    </row>
    <row r="344" customFormat="false" ht="23.85" hidden="false" customHeight="false" outlineLevel="0" collapsed="false">
      <c r="A344" s="2" t="s">
        <v>1388</v>
      </c>
      <c r="B344" s="2" t="s">
        <v>45</v>
      </c>
      <c r="C344" s="2" t="s">
        <v>1389</v>
      </c>
      <c r="D344" s="2" t="n">
        <v>2</v>
      </c>
      <c r="E344" s="2" t="n">
        <v>2</v>
      </c>
      <c r="F344" s="2" t="n">
        <v>0</v>
      </c>
      <c r="G344" s="2" t="n">
        <v>0</v>
      </c>
    </row>
    <row r="345" customFormat="false" ht="15" hidden="false" customHeight="false" outlineLevel="0" collapsed="false">
      <c r="A345" s="2" t="s">
        <v>1554</v>
      </c>
      <c r="B345" s="2" t="s">
        <v>45</v>
      </c>
      <c r="C345" s="2" t="s">
        <v>1463</v>
      </c>
      <c r="D345" s="2" t="n">
        <v>2</v>
      </c>
      <c r="E345" s="2" t="n">
        <v>2</v>
      </c>
      <c r="F345" s="2" t="n">
        <v>0</v>
      </c>
      <c r="G345" s="2" t="n">
        <v>0</v>
      </c>
    </row>
    <row r="346" customFormat="false" ht="23.85" hidden="false" customHeight="false" outlineLevel="0" collapsed="false">
      <c r="A346" s="2" t="s">
        <v>1430</v>
      </c>
      <c r="B346" s="2" t="s">
        <v>45</v>
      </c>
      <c r="C346" s="2" t="s">
        <v>1389</v>
      </c>
      <c r="D346" s="2" t="n">
        <v>2</v>
      </c>
      <c r="E346" s="2" t="n">
        <v>2</v>
      </c>
      <c r="F346" s="2" t="n">
        <v>0</v>
      </c>
      <c r="G346" s="2" t="n">
        <v>0</v>
      </c>
    </row>
    <row r="347" customFormat="false" ht="23.85" hidden="false" customHeight="false" outlineLevel="0" collapsed="false">
      <c r="A347" s="2" t="s">
        <v>1407</v>
      </c>
      <c r="B347" s="2" t="s">
        <v>135</v>
      </c>
      <c r="C347" s="2" t="s">
        <v>1389</v>
      </c>
      <c r="D347" s="2" t="n">
        <v>2</v>
      </c>
      <c r="E347" s="2" t="n">
        <v>2</v>
      </c>
      <c r="F347" s="2" t="n">
        <v>0</v>
      </c>
      <c r="G347" s="2" t="n">
        <v>0</v>
      </c>
    </row>
    <row r="348" customFormat="false" ht="23.85" hidden="false" customHeight="false" outlineLevel="0" collapsed="false">
      <c r="A348" s="2" t="s">
        <v>1441</v>
      </c>
      <c r="B348" s="2" t="s">
        <v>135</v>
      </c>
      <c r="C348" s="2" t="s">
        <v>1389</v>
      </c>
      <c r="D348" s="2" t="n">
        <v>2</v>
      </c>
      <c r="E348" s="2" t="n">
        <v>2</v>
      </c>
      <c r="F348" s="2" t="n">
        <v>0</v>
      </c>
      <c r="G348" s="2" t="n">
        <v>0</v>
      </c>
    </row>
    <row r="349" customFormat="false" ht="15" hidden="false" customHeight="false" outlineLevel="0" collapsed="false">
      <c r="A349" s="2" t="s">
        <v>1527</v>
      </c>
      <c r="B349" s="2" t="s">
        <v>45</v>
      </c>
      <c r="C349" s="2" t="s">
        <v>1463</v>
      </c>
      <c r="D349" s="2" t="n">
        <v>2</v>
      </c>
      <c r="E349" s="2" t="n">
        <v>2</v>
      </c>
      <c r="F349" s="2" t="n">
        <v>0</v>
      </c>
      <c r="G349" s="2" t="n">
        <v>0</v>
      </c>
    </row>
    <row r="350" customFormat="false" ht="15" hidden="false" customHeight="false" outlineLevel="0" collapsed="false">
      <c r="A350" s="2" t="s">
        <v>1544</v>
      </c>
      <c r="B350" s="2" t="s">
        <v>45</v>
      </c>
      <c r="C350" s="2" t="s">
        <v>1463</v>
      </c>
      <c r="D350" s="2" t="n">
        <v>2</v>
      </c>
      <c r="E350" s="2" t="n">
        <v>2</v>
      </c>
      <c r="F350" s="2" t="n">
        <v>0</v>
      </c>
      <c r="G350" s="2" t="n">
        <v>0</v>
      </c>
    </row>
    <row r="351" customFormat="false" ht="15" hidden="false" customHeight="false" outlineLevel="0" collapsed="false">
      <c r="A351" s="2" t="s">
        <v>1467</v>
      </c>
      <c r="B351" s="2" t="s">
        <v>45</v>
      </c>
      <c r="C351" s="2" t="s">
        <v>1463</v>
      </c>
      <c r="D351" s="2" t="n">
        <v>3</v>
      </c>
      <c r="E351" s="2" t="n">
        <v>2</v>
      </c>
      <c r="F351" s="2" t="n">
        <v>0</v>
      </c>
      <c r="G351" s="2" t="n">
        <v>0</v>
      </c>
    </row>
    <row r="352" customFormat="false" ht="15" hidden="false" customHeight="false" outlineLevel="0" collapsed="false">
      <c r="A352" s="2" t="s">
        <v>1582</v>
      </c>
      <c r="B352" s="2" t="s">
        <v>45</v>
      </c>
      <c r="C352" s="2" t="s">
        <v>1463</v>
      </c>
      <c r="D352" s="2" t="n">
        <v>3</v>
      </c>
      <c r="E352" s="2" t="n">
        <v>2</v>
      </c>
      <c r="F352" s="2" t="n">
        <v>0</v>
      </c>
      <c r="G352" s="2" t="n">
        <v>0</v>
      </c>
    </row>
    <row r="353" customFormat="false" ht="15" hidden="false" customHeight="false" outlineLevel="0" collapsed="false">
      <c r="A353" s="2" t="s">
        <v>1462</v>
      </c>
      <c r="B353" s="2" t="s">
        <v>45</v>
      </c>
      <c r="C353" s="2" t="s">
        <v>1463</v>
      </c>
      <c r="D353" s="2" t="n">
        <v>1</v>
      </c>
      <c r="E353" s="2" t="n">
        <v>1</v>
      </c>
      <c r="F353" s="2" t="n">
        <v>0</v>
      </c>
      <c r="G353" s="2" t="n">
        <v>0</v>
      </c>
    </row>
    <row r="354" customFormat="false" ht="15" hidden="false" customHeight="false" outlineLevel="0" collapsed="false">
      <c r="A354" s="2" t="s">
        <v>1670</v>
      </c>
      <c r="B354" s="2" t="s">
        <v>45</v>
      </c>
      <c r="C354" s="2" t="s">
        <v>1589</v>
      </c>
      <c r="D354" s="2" t="n">
        <v>2</v>
      </c>
      <c r="E354" s="2" t="n">
        <v>2</v>
      </c>
      <c r="F354" s="2" t="n">
        <v>0</v>
      </c>
      <c r="G354" s="2" t="n">
        <v>0</v>
      </c>
    </row>
    <row r="355" customFormat="false" ht="15" hidden="false" customHeight="false" outlineLevel="0" collapsed="false">
      <c r="A355" s="2" t="s">
        <v>1605</v>
      </c>
      <c r="B355" s="2" t="s">
        <v>45</v>
      </c>
      <c r="C355" s="2" t="s">
        <v>1589</v>
      </c>
      <c r="D355" s="2" t="n">
        <v>3</v>
      </c>
      <c r="E355" s="2" t="n">
        <v>3</v>
      </c>
      <c r="F355" s="2" t="n">
        <v>0</v>
      </c>
      <c r="G355" s="2" t="n">
        <v>0</v>
      </c>
    </row>
    <row r="356" customFormat="false" ht="15" hidden="false" customHeight="false" outlineLevel="0" collapsed="false">
      <c r="A356" s="2" t="s">
        <v>1716</v>
      </c>
      <c r="B356" s="2" t="s">
        <v>135</v>
      </c>
      <c r="C356" s="2" t="s">
        <v>1589</v>
      </c>
      <c r="D356" s="2" t="n">
        <v>3</v>
      </c>
      <c r="E356" s="2" t="n">
        <v>3</v>
      </c>
      <c r="F356" s="2" t="n">
        <v>0</v>
      </c>
      <c r="G356" s="2" t="n">
        <v>0</v>
      </c>
    </row>
    <row r="357" customFormat="false" ht="15" hidden="false" customHeight="false" outlineLevel="0" collapsed="false">
      <c r="A357" s="2" t="s">
        <v>1650</v>
      </c>
      <c r="B357" s="2" t="s">
        <v>135</v>
      </c>
      <c r="C357" s="2" t="s">
        <v>1589</v>
      </c>
      <c r="D357" s="2" t="n">
        <v>1</v>
      </c>
      <c r="E357" s="2" t="n">
        <v>1</v>
      </c>
      <c r="F357" s="2" t="n">
        <v>0</v>
      </c>
      <c r="G357" s="2" t="n">
        <v>0</v>
      </c>
    </row>
    <row r="358" customFormat="false" ht="23.85" hidden="false" customHeight="false" outlineLevel="0" collapsed="false">
      <c r="A358" s="2" t="s">
        <v>2015</v>
      </c>
      <c r="B358" s="2" t="s">
        <v>1734</v>
      </c>
      <c r="C358" s="2" t="s">
        <v>1735</v>
      </c>
      <c r="D358" s="2" t="n">
        <v>1</v>
      </c>
      <c r="E358" s="2" t="n">
        <v>1</v>
      </c>
      <c r="F358" s="2" t="n">
        <v>0</v>
      </c>
      <c r="G358" s="2" t="n">
        <v>0</v>
      </c>
    </row>
    <row r="359" customFormat="false" ht="23.85" hidden="false" customHeight="false" outlineLevel="0" collapsed="false">
      <c r="A359" s="2" t="s">
        <v>1836</v>
      </c>
      <c r="B359" s="2" t="s">
        <v>1734</v>
      </c>
      <c r="C359" s="2" t="s">
        <v>1735</v>
      </c>
      <c r="D359" s="2" t="n">
        <v>4</v>
      </c>
      <c r="E359" s="2" t="n">
        <v>4</v>
      </c>
      <c r="F359" s="2" t="n">
        <v>0</v>
      </c>
      <c r="G359" s="2" t="n">
        <v>0</v>
      </c>
    </row>
    <row r="360" customFormat="false" ht="23.85" hidden="false" customHeight="false" outlineLevel="0" collapsed="false">
      <c r="A360" s="2" t="s">
        <v>1883</v>
      </c>
      <c r="B360" s="2" t="s">
        <v>1734</v>
      </c>
      <c r="C360" s="2" t="s">
        <v>1735</v>
      </c>
      <c r="D360" s="2" t="n">
        <v>2</v>
      </c>
      <c r="E360" s="2" t="n">
        <v>2</v>
      </c>
      <c r="F360" s="2" t="n">
        <v>0</v>
      </c>
      <c r="G360" s="2" t="n">
        <v>0</v>
      </c>
    </row>
    <row r="361" customFormat="false" ht="23.85" hidden="false" customHeight="false" outlineLevel="0" collapsed="false">
      <c r="A361" s="2" t="s">
        <v>1908</v>
      </c>
      <c r="B361" s="2" t="s">
        <v>1734</v>
      </c>
      <c r="C361" s="2" t="s">
        <v>1735</v>
      </c>
      <c r="D361" s="2" t="n">
        <v>2</v>
      </c>
      <c r="E361" s="2" t="n">
        <v>2</v>
      </c>
      <c r="F361" s="2" t="n">
        <v>0</v>
      </c>
      <c r="G361" s="2" t="n">
        <v>0</v>
      </c>
    </row>
    <row r="362" customFormat="false" ht="23.85" hidden="false" customHeight="false" outlineLevel="0" collapsed="false">
      <c r="A362" s="2" t="s">
        <v>1966</v>
      </c>
      <c r="B362" s="2" t="s">
        <v>1759</v>
      </c>
      <c r="C362" s="2" t="s">
        <v>1735</v>
      </c>
      <c r="D362" s="2" t="n">
        <v>2</v>
      </c>
      <c r="E362" s="2" t="n">
        <v>2</v>
      </c>
      <c r="F362" s="2" t="n">
        <v>0</v>
      </c>
      <c r="G362" s="2" t="n">
        <v>0</v>
      </c>
    </row>
    <row r="363" customFormat="false" ht="23.85" hidden="false" customHeight="false" outlineLevel="0" collapsed="false">
      <c r="A363" s="2" t="s">
        <v>1996</v>
      </c>
      <c r="B363" s="2" t="s">
        <v>1759</v>
      </c>
      <c r="C363" s="2" t="s">
        <v>1735</v>
      </c>
      <c r="D363" s="2" t="n">
        <v>1</v>
      </c>
      <c r="E363" s="2" t="n">
        <v>1</v>
      </c>
      <c r="F363" s="2" t="n">
        <v>0</v>
      </c>
      <c r="G363" s="2" t="n">
        <v>0</v>
      </c>
    </row>
    <row r="364" customFormat="false" ht="23.85" hidden="false" customHeight="false" outlineLevel="0" collapsed="false">
      <c r="A364" s="2" t="s">
        <v>2021</v>
      </c>
      <c r="B364" s="2" t="s">
        <v>1759</v>
      </c>
      <c r="C364" s="2" t="s">
        <v>1735</v>
      </c>
      <c r="D364" s="2" t="n">
        <v>1</v>
      </c>
      <c r="E364" s="2" t="n">
        <v>1</v>
      </c>
      <c r="F364" s="2" t="n">
        <v>0</v>
      </c>
      <c r="G364" s="2" t="n">
        <v>0</v>
      </c>
    </row>
    <row r="365" customFormat="false" ht="23.85" hidden="false" customHeight="false" outlineLevel="0" collapsed="false">
      <c r="A365" s="2" t="s">
        <v>1851</v>
      </c>
      <c r="B365" s="2" t="s">
        <v>1759</v>
      </c>
      <c r="C365" s="2" t="s">
        <v>1735</v>
      </c>
      <c r="D365" s="2" t="n">
        <v>1</v>
      </c>
      <c r="E365" s="2" t="n">
        <v>1</v>
      </c>
      <c r="F365" s="2" t="n">
        <v>0</v>
      </c>
      <c r="G365" s="2" t="n">
        <v>0</v>
      </c>
    </row>
    <row r="366" customFormat="false" ht="23.85" hidden="false" customHeight="false" outlineLevel="0" collapsed="false">
      <c r="A366" s="2" t="s">
        <v>1894</v>
      </c>
      <c r="B366" s="2" t="s">
        <v>1743</v>
      </c>
      <c r="C366" s="2" t="s">
        <v>1735</v>
      </c>
      <c r="D366" s="2" t="n">
        <v>2</v>
      </c>
      <c r="E366" s="2" t="n">
        <v>2</v>
      </c>
      <c r="F366" s="2" t="n">
        <v>0</v>
      </c>
      <c r="G366" s="2" t="n">
        <v>0</v>
      </c>
    </row>
    <row r="367" customFormat="false" ht="23.85" hidden="false" customHeight="false" outlineLevel="0" collapsed="false">
      <c r="A367" s="2" t="s">
        <v>1800</v>
      </c>
      <c r="B367" s="2" t="s">
        <v>1743</v>
      </c>
      <c r="C367" s="2" t="s">
        <v>1735</v>
      </c>
      <c r="D367" s="2" t="n">
        <v>1</v>
      </c>
      <c r="E367" s="2" t="n">
        <v>1</v>
      </c>
      <c r="F367" s="2" t="n">
        <v>0</v>
      </c>
      <c r="G367" s="2" t="n">
        <v>0</v>
      </c>
    </row>
    <row r="368" customFormat="false" ht="23.85" hidden="false" customHeight="false" outlineLevel="0" collapsed="false">
      <c r="A368" s="2" t="s">
        <v>2005</v>
      </c>
      <c r="B368" s="2" t="s">
        <v>1743</v>
      </c>
      <c r="C368" s="2" t="s">
        <v>1735</v>
      </c>
      <c r="D368" s="2" t="n">
        <v>1</v>
      </c>
      <c r="E368" s="2" t="n">
        <v>1</v>
      </c>
      <c r="F368" s="2" t="n">
        <v>0</v>
      </c>
      <c r="G368" s="2" t="n">
        <v>0</v>
      </c>
    </row>
    <row r="369" customFormat="false" ht="23.85" hidden="false" customHeight="false" outlineLevel="0" collapsed="false">
      <c r="A369" s="2" t="s">
        <v>1939</v>
      </c>
      <c r="B369" s="2" t="s">
        <v>1787</v>
      </c>
      <c r="C369" s="2" t="s">
        <v>1735</v>
      </c>
      <c r="D369" s="2" t="n">
        <v>1</v>
      </c>
      <c r="E369" s="2" t="n">
        <v>1</v>
      </c>
      <c r="F369" s="2" t="n">
        <v>0</v>
      </c>
      <c r="G369" s="2" t="n">
        <v>0</v>
      </c>
    </row>
    <row r="370" customFormat="false" ht="23.85" hidden="false" customHeight="false" outlineLevel="0" collapsed="false">
      <c r="A370" s="2" t="s">
        <v>1818</v>
      </c>
      <c r="B370" s="2" t="s">
        <v>1787</v>
      </c>
      <c r="C370" s="2" t="s">
        <v>1735</v>
      </c>
      <c r="D370" s="2" t="n">
        <v>2</v>
      </c>
      <c r="E370" s="2" t="n">
        <v>2</v>
      </c>
      <c r="F370" s="2" t="n">
        <v>0</v>
      </c>
      <c r="G370" s="2" t="n">
        <v>0</v>
      </c>
    </row>
    <row r="371" customFormat="false" ht="23.85" hidden="false" customHeight="false" outlineLevel="0" collapsed="false">
      <c r="A371" s="2" t="s">
        <v>1828</v>
      </c>
      <c r="B371" s="2" t="s">
        <v>1743</v>
      </c>
      <c r="C371" s="2" t="s">
        <v>1735</v>
      </c>
      <c r="D371" s="2" t="n">
        <v>2</v>
      </c>
      <c r="E371" s="2" t="n">
        <v>2</v>
      </c>
      <c r="F371" s="2" t="n">
        <v>0</v>
      </c>
      <c r="G371" s="2" t="n">
        <v>0</v>
      </c>
    </row>
    <row r="372" customFormat="false" ht="23.85" hidden="false" customHeight="false" outlineLevel="0" collapsed="false">
      <c r="A372" s="2" t="s">
        <v>2048</v>
      </c>
      <c r="B372" s="2" t="s">
        <v>1787</v>
      </c>
      <c r="C372" s="2" t="s">
        <v>1735</v>
      </c>
      <c r="D372" s="2" t="n">
        <v>2</v>
      </c>
      <c r="E372" s="2" t="n">
        <v>2</v>
      </c>
      <c r="F372" s="2" t="n">
        <v>0</v>
      </c>
      <c r="G372" s="2" t="n">
        <v>0</v>
      </c>
    </row>
    <row r="374" customFormat="false" ht="236.55" hidden="false" customHeight="false" outlineLevel="0" collapsed="false">
      <c r="A374" s="8" t="s">
        <v>3005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80"/>
    <col collapsed="false" customWidth="true" hidden="false" outlineLevel="0" max="3" min="3" style="0" width="14"/>
    <col collapsed="false" customWidth="true" hidden="false" outlineLevel="0" max="4" min="4" style="0" width="70"/>
  </cols>
  <sheetData>
    <row r="1" customFormat="false" ht="15" hidden="false" customHeight="false" outlineLevel="0" collapsed="false">
      <c r="A1" s="3" t="s">
        <v>3006</v>
      </c>
      <c r="B1" s="3" t="s">
        <v>2093</v>
      </c>
      <c r="C1" s="3" t="s">
        <v>3007</v>
      </c>
      <c r="D1" s="3" t="s">
        <v>3008</v>
      </c>
    </row>
    <row r="2" customFormat="false" ht="15" hidden="false" customHeight="false" outlineLevel="0" collapsed="false">
      <c r="A2" s="2" t="s">
        <v>141</v>
      </c>
      <c r="B2" s="2" t="s">
        <v>3009</v>
      </c>
      <c r="C2" s="2" t="s">
        <v>3010</v>
      </c>
      <c r="D2" s="2" t="s">
        <v>3011</v>
      </c>
    </row>
    <row r="3" customFormat="false" ht="15" hidden="false" customHeight="false" outlineLevel="0" collapsed="false">
      <c r="A3" s="2" t="s">
        <v>3012</v>
      </c>
      <c r="B3" s="2" t="s">
        <v>3013</v>
      </c>
      <c r="C3" s="2" t="s">
        <v>3010</v>
      </c>
      <c r="D3" s="2" t="s">
        <v>3014</v>
      </c>
    </row>
    <row r="4" customFormat="false" ht="15" hidden="false" customHeight="false" outlineLevel="0" collapsed="false">
      <c r="A4" s="2" t="s">
        <v>3015</v>
      </c>
      <c r="B4" s="2" t="s">
        <v>3016</v>
      </c>
      <c r="C4" s="2" t="s">
        <v>3010</v>
      </c>
      <c r="D4" s="2" t="s">
        <v>3017</v>
      </c>
    </row>
    <row r="5" customFormat="false" ht="15" hidden="false" customHeight="false" outlineLevel="0" collapsed="false">
      <c r="A5" s="2" t="s">
        <v>3018</v>
      </c>
      <c r="B5" s="2" t="s">
        <v>3019</v>
      </c>
      <c r="C5" s="2" t="s">
        <v>3020</v>
      </c>
      <c r="D5" s="2" t="s">
        <v>3021</v>
      </c>
    </row>
    <row r="6" customFormat="false" ht="15" hidden="false" customHeight="false" outlineLevel="0" collapsed="false">
      <c r="A6" s="2" t="s">
        <v>3022</v>
      </c>
      <c r="B6" s="2" t="s">
        <v>3023</v>
      </c>
      <c r="C6" s="2" t="s">
        <v>3020</v>
      </c>
      <c r="D6" s="2" t="s">
        <v>3024</v>
      </c>
    </row>
    <row r="7" customFormat="false" ht="23.85" hidden="false" customHeight="false" outlineLevel="0" collapsed="false">
      <c r="A7" s="2" t="s">
        <v>3025</v>
      </c>
      <c r="B7" s="2" t="s">
        <v>3026</v>
      </c>
      <c r="C7" s="2" t="s">
        <v>3027</v>
      </c>
      <c r="D7" s="2" t="s">
        <v>3028</v>
      </c>
    </row>
    <row r="8" customFormat="false" ht="15" hidden="false" customHeight="false" outlineLevel="0" collapsed="false">
      <c r="A8" s="2" t="s">
        <v>3029</v>
      </c>
      <c r="B8" s="2" t="s">
        <v>3030</v>
      </c>
      <c r="C8" s="2" t="s">
        <v>3027</v>
      </c>
      <c r="D8" s="2" t="s">
        <v>3031</v>
      </c>
    </row>
    <row r="9" customFormat="false" ht="23.85" hidden="false" customHeight="false" outlineLevel="0" collapsed="false">
      <c r="A9" s="2" t="s">
        <v>3032</v>
      </c>
      <c r="B9" s="2" t="s">
        <v>3033</v>
      </c>
      <c r="C9" s="2" t="s">
        <v>3027</v>
      </c>
      <c r="D9" s="2" t="s">
        <v>3034</v>
      </c>
    </row>
    <row r="10" customFormat="false" ht="35.05" hidden="false" customHeight="false" outlineLevel="0" collapsed="false">
      <c r="A10" s="2" t="s">
        <v>3035</v>
      </c>
      <c r="B10" s="2" t="s">
        <v>3036</v>
      </c>
      <c r="C10" s="2" t="s">
        <v>3027</v>
      </c>
      <c r="D10" s="2" t="s">
        <v>3037</v>
      </c>
    </row>
    <row r="11" customFormat="false" ht="23.85" hidden="false" customHeight="false" outlineLevel="0" collapsed="false">
      <c r="A11" s="2" t="s">
        <v>3038</v>
      </c>
      <c r="B11" s="2" t="s">
        <v>3039</v>
      </c>
      <c r="C11" s="2" t="s">
        <v>3040</v>
      </c>
      <c r="D11" s="2" t="s">
        <v>3041</v>
      </c>
    </row>
    <row r="12" customFormat="false" ht="15" hidden="false" customHeight="false" outlineLevel="0" collapsed="false">
      <c r="A12" s="2" t="s">
        <v>3042</v>
      </c>
      <c r="B12" s="2" t="s">
        <v>3043</v>
      </c>
      <c r="C12" s="2" t="s">
        <v>3044</v>
      </c>
      <c r="D12" s="2" t="s">
        <v>3045</v>
      </c>
    </row>
    <row r="13" customFormat="false" ht="15" hidden="false" customHeight="false" outlineLevel="0" collapsed="false">
      <c r="A13" s="2" t="s">
        <v>3046</v>
      </c>
      <c r="B13" s="2" t="s">
        <v>3047</v>
      </c>
      <c r="C13" s="2" t="s">
        <v>3044</v>
      </c>
      <c r="D13" s="2" t="s">
        <v>3048</v>
      </c>
    </row>
    <row r="14" customFormat="false" ht="15" hidden="false" customHeight="false" outlineLevel="0" collapsed="false">
      <c r="A14" s="2" t="s">
        <v>3049</v>
      </c>
      <c r="B14" s="2" t="s">
        <v>3050</v>
      </c>
      <c r="C14" s="2" t="s">
        <v>3044</v>
      </c>
      <c r="D14" s="2" t="s">
        <v>3051</v>
      </c>
    </row>
    <row r="15" customFormat="false" ht="23.85" hidden="false" customHeight="false" outlineLevel="0" collapsed="false">
      <c r="A15" s="2" t="s">
        <v>3052</v>
      </c>
      <c r="B15" s="2" t="s">
        <v>3053</v>
      </c>
      <c r="C15" s="2" t="s">
        <v>3044</v>
      </c>
      <c r="D15" s="2" t="s">
        <v>3054</v>
      </c>
    </row>
    <row r="16" customFormat="false" ht="15" hidden="false" customHeight="false" outlineLevel="0" collapsed="false">
      <c r="A16" s="2" t="s">
        <v>3055</v>
      </c>
      <c r="B16" s="2" t="s">
        <v>3056</v>
      </c>
      <c r="C16" s="2" t="s">
        <v>3020</v>
      </c>
      <c r="D16" s="2" t="s">
        <v>3057</v>
      </c>
    </row>
    <row r="17" customFormat="false" ht="23.85" hidden="false" customHeight="false" outlineLevel="0" collapsed="false">
      <c r="A17" s="2" t="s">
        <v>3058</v>
      </c>
      <c r="B17" s="2" t="s">
        <v>3059</v>
      </c>
      <c r="C17" s="2" t="s">
        <v>3060</v>
      </c>
      <c r="D17" s="2" t="s">
        <v>3061</v>
      </c>
    </row>
    <row r="18" customFormat="false" ht="23.85" hidden="false" customHeight="false" outlineLevel="0" collapsed="false">
      <c r="A18" s="2" t="s">
        <v>3062</v>
      </c>
      <c r="B18" s="2" t="s">
        <v>3063</v>
      </c>
      <c r="C18" s="2" t="s">
        <v>3060</v>
      </c>
      <c r="D18" s="2" t="s">
        <v>3064</v>
      </c>
    </row>
    <row r="19" customFormat="false" ht="23.85" hidden="false" customHeight="false" outlineLevel="0" collapsed="false">
      <c r="A19" s="2" t="s">
        <v>3065</v>
      </c>
      <c r="B19" s="2" t="s">
        <v>3066</v>
      </c>
      <c r="C19" s="2" t="s">
        <v>3060</v>
      </c>
      <c r="D19" s="2" t="s">
        <v>3067</v>
      </c>
    </row>
    <row r="20" customFormat="false" ht="23.85" hidden="false" customHeight="false" outlineLevel="0" collapsed="false">
      <c r="A20" s="2" t="s">
        <v>3068</v>
      </c>
      <c r="B20" s="2" t="s">
        <v>3069</v>
      </c>
      <c r="C20" s="2" t="s">
        <v>3060</v>
      </c>
      <c r="D20" s="2" t="s">
        <v>3070</v>
      </c>
    </row>
    <row r="21" customFormat="false" ht="23.85" hidden="false" customHeight="false" outlineLevel="0" collapsed="false">
      <c r="A21" s="2" t="s">
        <v>3071</v>
      </c>
      <c r="B21" s="2" t="s">
        <v>3072</v>
      </c>
      <c r="C21" s="2" t="s">
        <v>3060</v>
      </c>
      <c r="D21" s="2" t="s">
        <v>3073</v>
      </c>
    </row>
    <row r="22" customFormat="false" ht="23.85" hidden="false" customHeight="false" outlineLevel="0" collapsed="false">
      <c r="A22" s="2" t="s">
        <v>3074</v>
      </c>
      <c r="B22" s="2" t="s">
        <v>3075</v>
      </c>
      <c r="C22" s="2" t="s">
        <v>3060</v>
      </c>
      <c r="D22" s="2" t="s">
        <v>3076</v>
      </c>
    </row>
    <row r="23" customFormat="false" ht="15" hidden="false" customHeight="false" outlineLevel="0" collapsed="false">
      <c r="A23" s="2" t="s">
        <v>3077</v>
      </c>
      <c r="B23" s="2" t="s">
        <v>3078</v>
      </c>
      <c r="C23" s="2" t="s">
        <v>3060</v>
      </c>
      <c r="D23" s="2" t="s">
        <v>3079</v>
      </c>
    </row>
    <row r="24" customFormat="false" ht="23.85" hidden="false" customHeight="false" outlineLevel="0" collapsed="false">
      <c r="A24" s="2" t="s">
        <v>3080</v>
      </c>
      <c r="B24" s="2" t="s">
        <v>3081</v>
      </c>
      <c r="C24" s="2" t="s">
        <v>3060</v>
      </c>
      <c r="D24" s="2" t="s">
        <v>3082</v>
      </c>
    </row>
    <row r="25" customFormat="false" ht="23.85" hidden="false" customHeight="false" outlineLevel="0" collapsed="false">
      <c r="A25" s="2" t="s">
        <v>3083</v>
      </c>
      <c r="B25" s="2" t="s">
        <v>3084</v>
      </c>
      <c r="C25" s="2" t="s">
        <v>3060</v>
      </c>
      <c r="D25" s="2" t="s">
        <v>3085</v>
      </c>
    </row>
    <row r="26" customFormat="false" ht="23.85" hidden="false" customHeight="false" outlineLevel="0" collapsed="false">
      <c r="A26" s="2" t="s">
        <v>3086</v>
      </c>
      <c r="B26" s="2" t="s">
        <v>3087</v>
      </c>
      <c r="C26" s="2" t="s">
        <v>3060</v>
      </c>
      <c r="D26" s="2" t="s">
        <v>3088</v>
      </c>
    </row>
    <row r="27" customFormat="false" ht="23.85" hidden="false" customHeight="false" outlineLevel="0" collapsed="false">
      <c r="A27" s="2" t="s">
        <v>3089</v>
      </c>
      <c r="B27" s="2" t="s">
        <v>3090</v>
      </c>
      <c r="C27" s="2" t="s">
        <v>3060</v>
      </c>
      <c r="D27" s="2" t="s">
        <v>3091</v>
      </c>
    </row>
    <row r="28" customFormat="false" ht="23.85" hidden="false" customHeight="false" outlineLevel="0" collapsed="false">
      <c r="A28" s="2" t="s">
        <v>3092</v>
      </c>
      <c r="B28" s="2" t="s">
        <v>3093</v>
      </c>
      <c r="C28" s="2" t="s">
        <v>3060</v>
      </c>
      <c r="D28" s="2" t="s">
        <v>3094</v>
      </c>
    </row>
    <row r="29" customFormat="false" ht="23.85" hidden="false" customHeight="false" outlineLevel="0" collapsed="false">
      <c r="A29" s="2" t="s">
        <v>3095</v>
      </c>
      <c r="B29" s="2" t="s">
        <v>3096</v>
      </c>
      <c r="C29" s="2" t="s">
        <v>3060</v>
      </c>
      <c r="D29" s="2" t="s">
        <v>3097</v>
      </c>
    </row>
    <row r="30" customFormat="false" ht="15" hidden="false" customHeight="false" outlineLevel="0" collapsed="false">
      <c r="A30" s="2" t="s">
        <v>3098</v>
      </c>
      <c r="B30" s="2" t="s">
        <v>3099</v>
      </c>
      <c r="C30" s="2" t="s">
        <v>3060</v>
      </c>
      <c r="D30" s="2" t="s">
        <v>3100</v>
      </c>
    </row>
    <row r="31" customFormat="false" ht="23.85" hidden="false" customHeight="false" outlineLevel="0" collapsed="false">
      <c r="A31" s="2" t="s">
        <v>3101</v>
      </c>
      <c r="B31" s="2" t="s">
        <v>3102</v>
      </c>
      <c r="C31" s="2" t="s">
        <v>3060</v>
      </c>
      <c r="D31" s="2" t="s">
        <v>3103</v>
      </c>
    </row>
    <row r="32" customFormat="false" ht="23.85" hidden="false" customHeight="false" outlineLevel="0" collapsed="false">
      <c r="A32" s="2" t="s">
        <v>3104</v>
      </c>
      <c r="B32" s="2" t="s">
        <v>3105</v>
      </c>
      <c r="C32" s="2" t="s">
        <v>3060</v>
      </c>
      <c r="D32" s="2" t="s">
        <v>3106</v>
      </c>
    </row>
    <row r="33" customFormat="false" ht="15" hidden="false" customHeight="false" outlineLevel="0" collapsed="false">
      <c r="A33" s="2" t="s">
        <v>3107</v>
      </c>
      <c r="B33" s="2" t="s">
        <v>2048</v>
      </c>
      <c r="C33" s="2" t="s">
        <v>3044</v>
      </c>
      <c r="D33" s="2" t="s">
        <v>3108</v>
      </c>
    </row>
    <row r="34" customFormat="false" ht="23.85" hidden="false" customHeight="false" outlineLevel="0" collapsed="false">
      <c r="A34" s="2" t="s">
        <v>3109</v>
      </c>
      <c r="B34" s="2" t="s">
        <v>3110</v>
      </c>
      <c r="C34" s="2" t="s">
        <v>3060</v>
      </c>
      <c r="D34" s="2" t="s">
        <v>3111</v>
      </c>
    </row>
    <row r="35" customFormat="false" ht="23.85" hidden="false" customHeight="false" outlineLevel="0" collapsed="false">
      <c r="A35" s="2" t="s">
        <v>3112</v>
      </c>
      <c r="B35" s="2" t="s">
        <v>3113</v>
      </c>
      <c r="C35" s="2" t="s">
        <v>3060</v>
      </c>
      <c r="D35" s="2" t="s">
        <v>3114</v>
      </c>
    </row>
    <row r="36" customFormat="false" ht="23.85" hidden="false" customHeight="false" outlineLevel="0" collapsed="false">
      <c r="A36" s="2" t="s">
        <v>3115</v>
      </c>
      <c r="B36" s="2" t="s">
        <v>3116</v>
      </c>
      <c r="C36" s="2" t="s">
        <v>3060</v>
      </c>
      <c r="D36" s="2" t="s">
        <v>3117</v>
      </c>
    </row>
    <row r="37" customFormat="false" ht="15" hidden="false" customHeight="false" outlineLevel="0" collapsed="false">
      <c r="A37" s="2" t="s">
        <v>3118</v>
      </c>
      <c r="B37" s="2" t="s">
        <v>3119</v>
      </c>
      <c r="C37" s="2" t="s">
        <v>3060</v>
      </c>
      <c r="D37" s="2" t="s">
        <v>3120</v>
      </c>
    </row>
    <row r="38" customFormat="false" ht="15" hidden="false" customHeight="false" outlineLevel="0" collapsed="false">
      <c r="A38" s="2" t="s">
        <v>3121</v>
      </c>
      <c r="B38" s="2" t="s">
        <v>3122</v>
      </c>
      <c r="C38" s="2" t="s">
        <v>3060</v>
      </c>
      <c r="D38" s="2" t="s">
        <v>3123</v>
      </c>
    </row>
    <row r="39" customFormat="false" ht="15" hidden="false" customHeight="false" outlineLevel="0" collapsed="false">
      <c r="A39" s="2" t="s">
        <v>3124</v>
      </c>
      <c r="B39" s="2" t="s">
        <v>3125</v>
      </c>
      <c r="C39" s="2" t="s">
        <v>3044</v>
      </c>
      <c r="D39" s="2" t="s">
        <v>3126</v>
      </c>
    </row>
    <row r="40" customFormat="false" ht="15" hidden="false" customHeight="false" outlineLevel="0" collapsed="false">
      <c r="A40" s="2" t="s">
        <v>3127</v>
      </c>
      <c r="B40" s="2" t="s">
        <v>3128</v>
      </c>
      <c r="C40" s="2" t="s">
        <v>3044</v>
      </c>
      <c r="D40" s="2" t="s">
        <v>3129</v>
      </c>
    </row>
    <row r="41" customFormat="false" ht="15" hidden="false" customHeight="false" outlineLevel="0" collapsed="false">
      <c r="A41" s="2" t="s">
        <v>3130</v>
      </c>
      <c r="B41" s="2" t="s">
        <v>3131</v>
      </c>
      <c r="C41" s="2" t="s">
        <v>3044</v>
      </c>
      <c r="D41" s="2" t="s">
        <v>3132</v>
      </c>
    </row>
    <row r="42" customFormat="false" ht="15" hidden="false" customHeight="false" outlineLevel="0" collapsed="false">
      <c r="A42" s="2" t="s">
        <v>3133</v>
      </c>
      <c r="B42" s="2" t="s">
        <v>3134</v>
      </c>
      <c r="C42" s="2" t="s">
        <v>3044</v>
      </c>
      <c r="D42" s="2" t="s">
        <v>3135</v>
      </c>
    </row>
    <row r="43" customFormat="false" ht="15" hidden="false" customHeight="false" outlineLevel="0" collapsed="false">
      <c r="A43" s="2" t="s">
        <v>3136</v>
      </c>
      <c r="B43" s="2" t="s">
        <v>3137</v>
      </c>
      <c r="C43" s="2" t="s">
        <v>3060</v>
      </c>
      <c r="D43" s="2" t="s">
        <v>3138</v>
      </c>
    </row>
    <row r="44" customFormat="false" ht="15" hidden="false" customHeight="false" outlineLevel="0" collapsed="false">
      <c r="A44" s="2" t="s">
        <v>3139</v>
      </c>
      <c r="B44" s="2" t="s">
        <v>3140</v>
      </c>
      <c r="C44" s="2" t="s">
        <v>3060</v>
      </c>
      <c r="D44" s="2" t="s">
        <v>3141</v>
      </c>
    </row>
    <row r="45" customFormat="false" ht="15" hidden="false" customHeight="false" outlineLevel="0" collapsed="false">
      <c r="A45" s="2" t="s">
        <v>3142</v>
      </c>
      <c r="B45" s="2" t="s">
        <v>3143</v>
      </c>
      <c r="C45" s="2" t="s">
        <v>3044</v>
      </c>
      <c r="D45" s="2" t="s">
        <v>3144</v>
      </c>
    </row>
    <row r="46" customFormat="false" ht="15" hidden="false" customHeight="false" outlineLevel="0" collapsed="false">
      <c r="A46" s="2" t="s">
        <v>3145</v>
      </c>
      <c r="B46" s="2" t="s">
        <v>3146</v>
      </c>
      <c r="C46" s="2" t="s">
        <v>3020</v>
      </c>
      <c r="D46" s="2" t="s">
        <v>3147</v>
      </c>
    </row>
    <row r="47" customFormat="false" ht="15" hidden="false" customHeight="false" outlineLevel="0" collapsed="false">
      <c r="A47" s="2" t="s">
        <v>3148</v>
      </c>
      <c r="B47" s="2" t="s">
        <v>3149</v>
      </c>
      <c r="C47" s="2" t="s">
        <v>3020</v>
      </c>
      <c r="D47" s="2" t="s">
        <v>3150</v>
      </c>
    </row>
    <row r="48" customFormat="false" ht="15" hidden="false" customHeight="false" outlineLevel="0" collapsed="false">
      <c r="A48" s="2" t="s">
        <v>3151</v>
      </c>
      <c r="B48" s="2" t="s">
        <v>3152</v>
      </c>
      <c r="C48" s="2" t="s">
        <v>3020</v>
      </c>
      <c r="D48" s="2" t="s">
        <v>3153</v>
      </c>
    </row>
    <row r="49" customFormat="false" ht="15" hidden="false" customHeight="false" outlineLevel="0" collapsed="false">
      <c r="A49" s="2" t="s">
        <v>3154</v>
      </c>
      <c r="B49" s="2" t="s">
        <v>3155</v>
      </c>
      <c r="C49" s="2" t="s">
        <v>3020</v>
      </c>
      <c r="D49" s="2" t="s">
        <v>3156</v>
      </c>
    </row>
    <row r="50" customFormat="false" ht="15" hidden="false" customHeight="false" outlineLevel="0" collapsed="false">
      <c r="A50" s="2" t="s">
        <v>3157</v>
      </c>
      <c r="B50" s="2" t="s">
        <v>3158</v>
      </c>
      <c r="C50" s="2" t="s">
        <v>3020</v>
      </c>
      <c r="D50" s="2" t="s">
        <v>3159</v>
      </c>
    </row>
    <row r="51" customFormat="false" ht="15" hidden="false" customHeight="false" outlineLevel="0" collapsed="false">
      <c r="A51" s="2" t="s">
        <v>3160</v>
      </c>
      <c r="B51" s="2" t="s">
        <v>3161</v>
      </c>
      <c r="C51" s="2" t="s">
        <v>3020</v>
      </c>
      <c r="D51" s="2" t="s">
        <v>3162</v>
      </c>
    </row>
    <row r="52" customFormat="false" ht="15" hidden="false" customHeight="false" outlineLevel="0" collapsed="false">
      <c r="A52" s="2" t="s">
        <v>3163</v>
      </c>
      <c r="B52" s="2" t="s">
        <v>3164</v>
      </c>
      <c r="C52" s="2" t="s">
        <v>3020</v>
      </c>
      <c r="D52" s="2" t="s">
        <v>3165</v>
      </c>
    </row>
    <row r="53" customFormat="false" ht="15" hidden="false" customHeight="false" outlineLevel="0" collapsed="false">
      <c r="A53" s="2" t="s">
        <v>3166</v>
      </c>
      <c r="B53" s="2" t="s">
        <v>3167</v>
      </c>
      <c r="C53" s="2" t="s">
        <v>3020</v>
      </c>
      <c r="D53" s="2" t="s">
        <v>3168</v>
      </c>
    </row>
    <row r="54" customFormat="false" ht="15" hidden="false" customHeight="false" outlineLevel="0" collapsed="false">
      <c r="A54" s="2" t="s">
        <v>3169</v>
      </c>
      <c r="B54" s="2" t="s">
        <v>3170</v>
      </c>
      <c r="C54" s="2" t="s">
        <v>3020</v>
      </c>
      <c r="D54" s="2" t="s">
        <v>3171</v>
      </c>
    </row>
    <row r="55" customFormat="false" ht="15" hidden="false" customHeight="false" outlineLevel="0" collapsed="false">
      <c r="A55" s="2" t="s">
        <v>3172</v>
      </c>
      <c r="B55" s="2" t="s">
        <v>3173</v>
      </c>
      <c r="C55" s="2" t="s">
        <v>3020</v>
      </c>
      <c r="D55" s="2" t="s">
        <v>3174</v>
      </c>
    </row>
    <row r="56" customFormat="false" ht="15" hidden="false" customHeight="false" outlineLevel="0" collapsed="false">
      <c r="A56" s="2" t="s">
        <v>3175</v>
      </c>
      <c r="B56" s="2" t="s">
        <v>3176</v>
      </c>
      <c r="C56" s="2" t="s">
        <v>3020</v>
      </c>
      <c r="D56" s="2" t="s">
        <v>3177</v>
      </c>
    </row>
    <row r="57" customFormat="false" ht="15" hidden="false" customHeight="false" outlineLevel="0" collapsed="false">
      <c r="A57" s="2" t="s">
        <v>3178</v>
      </c>
      <c r="B57" s="2" t="s">
        <v>3179</v>
      </c>
      <c r="C57" s="2" t="s">
        <v>3020</v>
      </c>
      <c r="D57" s="2" t="s">
        <v>3180</v>
      </c>
    </row>
    <row r="58" customFormat="false" ht="15" hidden="false" customHeight="false" outlineLevel="0" collapsed="false">
      <c r="A58" s="2" t="s">
        <v>3181</v>
      </c>
      <c r="B58" s="2" t="s">
        <v>3182</v>
      </c>
      <c r="C58" s="2" t="s">
        <v>3020</v>
      </c>
      <c r="D58" s="2" t="s">
        <v>3183</v>
      </c>
    </row>
    <row r="59" customFormat="false" ht="15" hidden="false" customHeight="false" outlineLevel="0" collapsed="false">
      <c r="A59" s="2" t="s">
        <v>3184</v>
      </c>
      <c r="B59" s="2" t="s">
        <v>3185</v>
      </c>
      <c r="C59" s="2" t="s">
        <v>3020</v>
      </c>
      <c r="D59" s="2" t="s">
        <v>3186</v>
      </c>
    </row>
    <row r="60" customFormat="false" ht="15" hidden="false" customHeight="false" outlineLevel="0" collapsed="false">
      <c r="A60" s="2" t="s">
        <v>3187</v>
      </c>
      <c r="B60" s="2" t="s">
        <v>3188</v>
      </c>
      <c r="C60" s="2" t="s">
        <v>3020</v>
      </c>
      <c r="D60" s="2" t="s">
        <v>3189</v>
      </c>
    </row>
    <row r="61" customFormat="false" ht="15" hidden="false" customHeight="false" outlineLevel="0" collapsed="false">
      <c r="A61" s="2" t="s">
        <v>3190</v>
      </c>
      <c r="B61" s="2" t="s">
        <v>3191</v>
      </c>
      <c r="C61" s="2" t="s">
        <v>3020</v>
      </c>
      <c r="D61" s="2" t="s">
        <v>3192</v>
      </c>
    </row>
    <row r="62" customFormat="false" ht="15" hidden="false" customHeight="false" outlineLevel="0" collapsed="false">
      <c r="A62" s="2" t="s">
        <v>3193</v>
      </c>
      <c r="B62" s="2" t="s">
        <v>3194</v>
      </c>
      <c r="C62" s="2" t="s">
        <v>3010</v>
      </c>
      <c r="D62" s="2" t="s">
        <v>3195</v>
      </c>
    </row>
    <row r="63" customFormat="false" ht="15" hidden="false" customHeight="false" outlineLevel="0" collapsed="false">
      <c r="A63" s="2" t="s">
        <v>3196</v>
      </c>
      <c r="B63" s="2" t="s">
        <v>3197</v>
      </c>
      <c r="C63" s="2" t="s">
        <v>3010</v>
      </c>
      <c r="D63" s="2" t="s">
        <v>3198</v>
      </c>
    </row>
    <row r="64" customFormat="false" ht="15" hidden="false" customHeight="false" outlineLevel="0" collapsed="false">
      <c r="A64" s="2" t="s">
        <v>3199</v>
      </c>
      <c r="B64" s="2" t="s">
        <v>3200</v>
      </c>
      <c r="C64" s="2" t="s">
        <v>3010</v>
      </c>
      <c r="D64" s="2" t="s">
        <v>3201</v>
      </c>
    </row>
    <row r="65" customFormat="false" ht="15" hidden="false" customHeight="false" outlineLevel="0" collapsed="false">
      <c r="A65" s="2" t="s">
        <v>3202</v>
      </c>
      <c r="B65" s="2" t="s">
        <v>3203</v>
      </c>
      <c r="C65" s="2" t="s">
        <v>3010</v>
      </c>
      <c r="D65" s="2" t="s">
        <v>3204</v>
      </c>
    </row>
    <row r="66" customFormat="false" ht="15" hidden="false" customHeight="false" outlineLevel="0" collapsed="false">
      <c r="A66" s="2" t="s">
        <v>3205</v>
      </c>
      <c r="B66" s="2" t="s">
        <v>3206</v>
      </c>
      <c r="C66" s="2" t="s">
        <v>3010</v>
      </c>
      <c r="D66" s="2" t="s">
        <v>3207</v>
      </c>
    </row>
    <row r="67" customFormat="false" ht="15" hidden="false" customHeight="false" outlineLevel="0" collapsed="false">
      <c r="A67" s="2" t="s">
        <v>3208</v>
      </c>
      <c r="B67" s="2" t="s">
        <v>3209</v>
      </c>
      <c r="C67" s="2" t="s">
        <v>3010</v>
      </c>
      <c r="D67" s="2" t="s">
        <v>3210</v>
      </c>
    </row>
    <row r="68" customFormat="false" ht="15" hidden="false" customHeight="false" outlineLevel="0" collapsed="false">
      <c r="A68" s="2" t="s">
        <v>3211</v>
      </c>
      <c r="B68" s="2" t="s">
        <v>3212</v>
      </c>
      <c r="C68" s="2" t="s">
        <v>3010</v>
      </c>
      <c r="D68" s="2" t="s">
        <v>3213</v>
      </c>
    </row>
    <row r="69" customFormat="false" ht="15" hidden="false" customHeight="false" outlineLevel="0" collapsed="false">
      <c r="A69" s="2" t="s">
        <v>3214</v>
      </c>
      <c r="B69" s="2" t="s">
        <v>3215</v>
      </c>
      <c r="C69" s="2" t="s">
        <v>3010</v>
      </c>
      <c r="D69" s="2" t="s">
        <v>3216</v>
      </c>
    </row>
    <row r="70" customFormat="false" ht="15" hidden="false" customHeight="false" outlineLevel="0" collapsed="false">
      <c r="A70" s="2" t="s">
        <v>3217</v>
      </c>
      <c r="B70" s="2" t="s">
        <v>3218</v>
      </c>
      <c r="C70" s="2" t="s">
        <v>3010</v>
      </c>
      <c r="D70" s="2" t="s">
        <v>3219</v>
      </c>
    </row>
    <row r="71" customFormat="false" ht="15" hidden="false" customHeight="false" outlineLevel="0" collapsed="false">
      <c r="A71" s="2" t="s">
        <v>3220</v>
      </c>
      <c r="B71" s="2" t="s">
        <v>3221</v>
      </c>
      <c r="C71" s="2" t="s">
        <v>3010</v>
      </c>
      <c r="D71" s="2" t="s">
        <v>3222</v>
      </c>
    </row>
    <row r="72" customFormat="false" ht="15" hidden="false" customHeight="false" outlineLevel="0" collapsed="false">
      <c r="A72" s="2" t="s">
        <v>3223</v>
      </c>
      <c r="B72" s="2" t="s">
        <v>3224</v>
      </c>
      <c r="C72" s="2" t="s">
        <v>3010</v>
      </c>
      <c r="D72" s="2" t="s">
        <v>3225</v>
      </c>
    </row>
    <row r="73" customFormat="false" ht="15" hidden="false" customHeight="false" outlineLevel="0" collapsed="false">
      <c r="A73" s="2" t="s">
        <v>3226</v>
      </c>
      <c r="B73" s="2" t="s">
        <v>3227</v>
      </c>
      <c r="C73" s="2" t="s">
        <v>3010</v>
      </c>
      <c r="D73" s="2" t="s">
        <v>3228</v>
      </c>
    </row>
    <row r="74" customFormat="false" ht="15" hidden="false" customHeight="false" outlineLevel="0" collapsed="false">
      <c r="A74" s="2" t="s">
        <v>3229</v>
      </c>
      <c r="B74" s="2" t="s">
        <v>3230</v>
      </c>
      <c r="C74" s="2" t="s">
        <v>3010</v>
      </c>
      <c r="D74" s="2" t="s">
        <v>3231</v>
      </c>
    </row>
    <row r="75" customFormat="false" ht="15" hidden="false" customHeight="false" outlineLevel="0" collapsed="false">
      <c r="A75" s="2" t="s">
        <v>3232</v>
      </c>
      <c r="B75" s="2" t="s">
        <v>3233</v>
      </c>
      <c r="C75" s="2" t="s">
        <v>3010</v>
      </c>
      <c r="D75" s="2" t="s">
        <v>3234</v>
      </c>
    </row>
    <row r="76" customFormat="false" ht="15" hidden="false" customHeight="false" outlineLevel="0" collapsed="false">
      <c r="A76" s="2" t="s">
        <v>3235</v>
      </c>
      <c r="B76" s="2" t="s">
        <v>3236</v>
      </c>
      <c r="C76" s="2" t="s">
        <v>3010</v>
      </c>
      <c r="D76" s="2" t="s">
        <v>3237</v>
      </c>
    </row>
    <row r="77" customFormat="false" ht="15" hidden="false" customHeight="false" outlineLevel="0" collapsed="false">
      <c r="A77" s="2" t="s">
        <v>3238</v>
      </c>
      <c r="B77" s="2" t="s">
        <v>3239</v>
      </c>
      <c r="C77" s="2" t="s">
        <v>3010</v>
      </c>
      <c r="D77" s="2" t="s">
        <v>3240</v>
      </c>
    </row>
    <row r="78" customFormat="false" ht="15" hidden="false" customHeight="false" outlineLevel="0" collapsed="false">
      <c r="A78" s="2" t="s">
        <v>3241</v>
      </c>
      <c r="B78" s="2" t="s">
        <v>3242</v>
      </c>
      <c r="C78" s="2" t="s">
        <v>3010</v>
      </c>
      <c r="D78" s="2" t="s">
        <v>3243</v>
      </c>
    </row>
    <row r="79" customFormat="false" ht="15" hidden="false" customHeight="false" outlineLevel="0" collapsed="false">
      <c r="A79" s="2" t="s">
        <v>3244</v>
      </c>
      <c r="B79" s="2" t="s">
        <v>3245</v>
      </c>
      <c r="C79" s="2" t="s">
        <v>3010</v>
      </c>
      <c r="D79" s="2" t="s">
        <v>3246</v>
      </c>
    </row>
    <row r="80" customFormat="false" ht="15" hidden="false" customHeight="false" outlineLevel="0" collapsed="false">
      <c r="A80" s="2" t="s">
        <v>3247</v>
      </c>
      <c r="B80" s="2" t="s">
        <v>3248</v>
      </c>
      <c r="C80" s="2" t="s">
        <v>3010</v>
      </c>
      <c r="D80" s="2" t="s">
        <v>3249</v>
      </c>
    </row>
    <row r="81" customFormat="false" ht="15" hidden="false" customHeight="false" outlineLevel="0" collapsed="false">
      <c r="A81" s="2" t="s">
        <v>3250</v>
      </c>
      <c r="B81" s="2" t="s">
        <v>3251</v>
      </c>
      <c r="C81" s="2" t="s">
        <v>3010</v>
      </c>
      <c r="D81" s="2" t="s">
        <v>3252</v>
      </c>
    </row>
    <row r="82" customFormat="false" ht="15" hidden="false" customHeight="false" outlineLevel="0" collapsed="false">
      <c r="A82" s="2" t="s">
        <v>3253</v>
      </c>
      <c r="B82" s="2" t="s">
        <v>3254</v>
      </c>
      <c r="C82" s="2" t="s">
        <v>3010</v>
      </c>
      <c r="D82" s="2" t="s">
        <v>3255</v>
      </c>
    </row>
    <row r="83" customFormat="false" ht="15" hidden="false" customHeight="false" outlineLevel="0" collapsed="false">
      <c r="A83" s="2" t="s">
        <v>3256</v>
      </c>
      <c r="B83" s="2" t="s">
        <v>3257</v>
      </c>
      <c r="C83" s="2" t="s">
        <v>3010</v>
      </c>
      <c r="D83" s="2" t="s">
        <v>3258</v>
      </c>
    </row>
    <row r="84" customFormat="false" ht="15" hidden="false" customHeight="false" outlineLevel="0" collapsed="false">
      <c r="A84" s="2" t="s">
        <v>3259</v>
      </c>
      <c r="B84" s="2" t="s">
        <v>3260</v>
      </c>
      <c r="C84" s="2" t="s">
        <v>3010</v>
      </c>
      <c r="D84" s="2" t="s">
        <v>3261</v>
      </c>
    </row>
    <row r="85" customFormat="false" ht="15" hidden="false" customHeight="false" outlineLevel="0" collapsed="false">
      <c r="A85" s="2" t="s">
        <v>3262</v>
      </c>
      <c r="B85" s="2" t="s">
        <v>3263</v>
      </c>
      <c r="C85" s="2" t="s">
        <v>3010</v>
      </c>
      <c r="D85" s="2" t="s">
        <v>3264</v>
      </c>
    </row>
    <row r="86" customFormat="false" ht="15" hidden="false" customHeight="false" outlineLevel="0" collapsed="false">
      <c r="A86" s="2" t="s">
        <v>3265</v>
      </c>
      <c r="B86" s="2" t="s">
        <v>3266</v>
      </c>
      <c r="C86" s="2" t="s">
        <v>3010</v>
      </c>
      <c r="D86" s="2" t="s">
        <v>3267</v>
      </c>
    </row>
    <row r="87" customFormat="false" ht="15" hidden="false" customHeight="false" outlineLevel="0" collapsed="false">
      <c r="A87" s="2" t="s">
        <v>3268</v>
      </c>
      <c r="B87" s="2" t="s">
        <v>3269</v>
      </c>
      <c r="C87" s="2" t="s">
        <v>3010</v>
      </c>
      <c r="D87" s="2" t="s">
        <v>3270</v>
      </c>
    </row>
    <row r="88" customFormat="false" ht="15" hidden="false" customHeight="false" outlineLevel="0" collapsed="false">
      <c r="A88" s="2" t="s">
        <v>3271</v>
      </c>
      <c r="B88" s="2" t="s">
        <v>3272</v>
      </c>
      <c r="C88" s="2" t="s">
        <v>3010</v>
      </c>
      <c r="D88" s="2" t="s">
        <v>3273</v>
      </c>
    </row>
    <row r="89" customFormat="false" ht="15" hidden="false" customHeight="false" outlineLevel="0" collapsed="false">
      <c r="A89" s="2" t="s">
        <v>3274</v>
      </c>
      <c r="B89" s="2" t="s">
        <v>3275</v>
      </c>
      <c r="C89" s="2" t="s">
        <v>3010</v>
      </c>
      <c r="D89" s="2" t="s">
        <v>3276</v>
      </c>
    </row>
    <row r="90" customFormat="false" ht="15" hidden="false" customHeight="false" outlineLevel="0" collapsed="false">
      <c r="A90" s="2" t="s">
        <v>3277</v>
      </c>
      <c r="B90" s="2" t="s">
        <v>3278</v>
      </c>
      <c r="C90" s="2" t="s">
        <v>3010</v>
      </c>
      <c r="D90" s="2" t="s">
        <v>3279</v>
      </c>
    </row>
    <row r="91" customFormat="false" ht="15" hidden="false" customHeight="false" outlineLevel="0" collapsed="false">
      <c r="A91" s="2" t="s">
        <v>3280</v>
      </c>
      <c r="B91" s="2" t="s">
        <v>3281</v>
      </c>
      <c r="C91" s="2" t="s">
        <v>3010</v>
      </c>
      <c r="D91" s="2" t="s">
        <v>3282</v>
      </c>
    </row>
    <row r="92" customFormat="false" ht="15" hidden="false" customHeight="false" outlineLevel="0" collapsed="false">
      <c r="A92" s="2" t="s">
        <v>3283</v>
      </c>
      <c r="B92" s="2" t="s">
        <v>3284</v>
      </c>
      <c r="C92" s="2" t="s">
        <v>3010</v>
      </c>
      <c r="D92" s="2" t="s">
        <v>3285</v>
      </c>
    </row>
    <row r="93" customFormat="false" ht="15" hidden="false" customHeight="false" outlineLevel="0" collapsed="false">
      <c r="A93" s="2" t="s">
        <v>3286</v>
      </c>
      <c r="B93" s="2" t="s">
        <v>3287</v>
      </c>
      <c r="C93" s="2" t="s">
        <v>3010</v>
      </c>
      <c r="D93" s="2" t="s">
        <v>3288</v>
      </c>
    </row>
    <row r="94" customFormat="false" ht="15" hidden="false" customHeight="false" outlineLevel="0" collapsed="false">
      <c r="A94" s="2" t="s">
        <v>3289</v>
      </c>
      <c r="B94" s="2" t="s">
        <v>3290</v>
      </c>
      <c r="C94" s="2" t="s">
        <v>3010</v>
      </c>
      <c r="D94" s="2" t="s">
        <v>3291</v>
      </c>
    </row>
    <row r="95" customFormat="false" ht="15" hidden="false" customHeight="false" outlineLevel="0" collapsed="false">
      <c r="A95" s="2" t="s">
        <v>3292</v>
      </c>
      <c r="B95" s="2" t="s">
        <v>3293</v>
      </c>
      <c r="C95" s="2" t="s">
        <v>3010</v>
      </c>
      <c r="D95" s="2" t="s">
        <v>3294</v>
      </c>
    </row>
    <row r="96" customFormat="false" ht="15" hidden="false" customHeight="false" outlineLevel="0" collapsed="false">
      <c r="A96" s="2" t="s">
        <v>3295</v>
      </c>
      <c r="B96" s="2" t="s">
        <v>3296</v>
      </c>
      <c r="C96" s="2" t="s">
        <v>3010</v>
      </c>
      <c r="D96" s="2" t="s">
        <v>3297</v>
      </c>
    </row>
    <row r="97" customFormat="false" ht="15" hidden="false" customHeight="false" outlineLevel="0" collapsed="false">
      <c r="A97" s="2" t="s">
        <v>3298</v>
      </c>
      <c r="B97" s="2" t="s">
        <v>3299</v>
      </c>
      <c r="C97" s="2" t="s">
        <v>3010</v>
      </c>
      <c r="D97" s="2" t="s">
        <v>3300</v>
      </c>
    </row>
    <row r="98" customFormat="false" ht="15" hidden="false" customHeight="false" outlineLevel="0" collapsed="false">
      <c r="A98" s="2" t="s">
        <v>3301</v>
      </c>
      <c r="B98" s="2" t="s">
        <v>3302</v>
      </c>
      <c r="C98" s="2" t="s">
        <v>3010</v>
      </c>
      <c r="D98" s="2" t="s">
        <v>3303</v>
      </c>
    </row>
    <row r="99" customFormat="false" ht="15" hidden="false" customHeight="false" outlineLevel="0" collapsed="false">
      <c r="A99" s="2" t="s">
        <v>3304</v>
      </c>
      <c r="B99" s="2" t="s">
        <v>3305</v>
      </c>
      <c r="C99" s="2" t="s">
        <v>3010</v>
      </c>
      <c r="D99" s="2" t="s">
        <v>3306</v>
      </c>
    </row>
    <row r="100" customFormat="false" ht="15" hidden="false" customHeight="false" outlineLevel="0" collapsed="false">
      <c r="A100" s="2" t="s">
        <v>3307</v>
      </c>
      <c r="B100" s="2" t="s">
        <v>3308</v>
      </c>
      <c r="C100" s="2" t="s">
        <v>3010</v>
      </c>
      <c r="D100" s="2" t="s">
        <v>3309</v>
      </c>
    </row>
    <row r="101" customFormat="false" ht="15" hidden="false" customHeight="false" outlineLevel="0" collapsed="false">
      <c r="A101" s="2" t="s">
        <v>3310</v>
      </c>
      <c r="B101" s="2" t="s">
        <v>3311</v>
      </c>
      <c r="C101" s="2" t="s">
        <v>3010</v>
      </c>
      <c r="D101" s="2" t="s">
        <v>3312</v>
      </c>
    </row>
    <row r="102" customFormat="false" ht="15" hidden="false" customHeight="false" outlineLevel="0" collapsed="false">
      <c r="A102" s="2" t="s">
        <v>3313</v>
      </c>
      <c r="B102" s="2" t="s">
        <v>3314</v>
      </c>
      <c r="C102" s="2" t="s">
        <v>3010</v>
      </c>
      <c r="D102" s="2" t="s">
        <v>3315</v>
      </c>
    </row>
    <row r="103" customFormat="false" ht="15" hidden="false" customHeight="false" outlineLevel="0" collapsed="false">
      <c r="A103" s="2" t="s">
        <v>3316</v>
      </c>
      <c r="B103" s="2" t="s">
        <v>3317</v>
      </c>
      <c r="C103" s="2" t="s">
        <v>3010</v>
      </c>
      <c r="D103" s="2" t="s">
        <v>3318</v>
      </c>
    </row>
    <row r="104" customFormat="false" ht="15" hidden="false" customHeight="false" outlineLevel="0" collapsed="false">
      <c r="A104" s="2" t="s">
        <v>3319</v>
      </c>
      <c r="B104" s="2" t="s">
        <v>3320</v>
      </c>
      <c r="C104" s="2" t="s">
        <v>3010</v>
      </c>
      <c r="D104" s="2" t="s">
        <v>3321</v>
      </c>
    </row>
    <row r="105" customFormat="false" ht="15" hidden="false" customHeight="false" outlineLevel="0" collapsed="false">
      <c r="A105" s="2" t="s">
        <v>3322</v>
      </c>
      <c r="B105" s="2" t="s">
        <v>3323</v>
      </c>
      <c r="C105" s="2" t="s">
        <v>3010</v>
      </c>
      <c r="D105" s="2" t="s">
        <v>3324</v>
      </c>
    </row>
    <row r="106" customFormat="false" ht="15" hidden="false" customHeight="false" outlineLevel="0" collapsed="false">
      <c r="A106" s="2" t="s">
        <v>3325</v>
      </c>
      <c r="B106" s="2" t="s">
        <v>3326</v>
      </c>
      <c r="C106" s="2" t="s">
        <v>3010</v>
      </c>
      <c r="D106" s="2" t="s">
        <v>3327</v>
      </c>
    </row>
    <row r="107" customFormat="false" ht="15" hidden="false" customHeight="false" outlineLevel="0" collapsed="false">
      <c r="A107" s="2" t="s">
        <v>3328</v>
      </c>
      <c r="B107" s="2" t="s">
        <v>3329</v>
      </c>
      <c r="C107" s="2" t="s">
        <v>3010</v>
      </c>
      <c r="D107" s="2" t="s">
        <v>3330</v>
      </c>
    </row>
    <row r="108" customFormat="false" ht="15" hidden="false" customHeight="false" outlineLevel="0" collapsed="false">
      <c r="A108" s="2" t="s">
        <v>3331</v>
      </c>
      <c r="B108" s="2" t="s">
        <v>3332</v>
      </c>
      <c r="C108" s="2" t="s">
        <v>3010</v>
      </c>
      <c r="D108" s="2" t="s">
        <v>3333</v>
      </c>
    </row>
    <row r="109" customFormat="false" ht="15" hidden="false" customHeight="false" outlineLevel="0" collapsed="false">
      <c r="A109" s="2" t="s">
        <v>3334</v>
      </c>
      <c r="B109" s="2" t="s">
        <v>3335</v>
      </c>
      <c r="C109" s="2" t="s">
        <v>3010</v>
      </c>
      <c r="D109" s="2" t="s">
        <v>3336</v>
      </c>
    </row>
    <row r="110" customFormat="false" ht="15" hidden="false" customHeight="false" outlineLevel="0" collapsed="false">
      <c r="A110" s="2" t="s">
        <v>3337</v>
      </c>
      <c r="B110" s="2" t="s">
        <v>3338</v>
      </c>
      <c r="C110" s="2" t="s">
        <v>3010</v>
      </c>
      <c r="D110" s="2" t="s">
        <v>3339</v>
      </c>
    </row>
    <row r="111" customFormat="false" ht="15" hidden="false" customHeight="false" outlineLevel="0" collapsed="false">
      <c r="A111" s="2" t="s">
        <v>3340</v>
      </c>
      <c r="B111" s="2" t="s">
        <v>3341</v>
      </c>
      <c r="C111" s="2" t="s">
        <v>3010</v>
      </c>
      <c r="D111" s="2" t="s">
        <v>3342</v>
      </c>
    </row>
    <row r="112" customFormat="false" ht="15" hidden="false" customHeight="false" outlineLevel="0" collapsed="false">
      <c r="A112" s="2" t="s">
        <v>3343</v>
      </c>
      <c r="B112" s="2" t="s">
        <v>3344</v>
      </c>
      <c r="C112" s="2" t="s">
        <v>3010</v>
      </c>
      <c r="D112" s="2" t="s">
        <v>3345</v>
      </c>
    </row>
    <row r="113" customFormat="false" ht="15" hidden="false" customHeight="false" outlineLevel="0" collapsed="false">
      <c r="A113" s="2" t="s">
        <v>3346</v>
      </c>
      <c r="B113" s="2" t="s">
        <v>3347</v>
      </c>
      <c r="C113" s="2" t="s">
        <v>3010</v>
      </c>
      <c r="D113" s="2" t="s">
        <v>3348</v>
      </c>
    </row>
    <row r="114" customFormat="false" ht="15" hidden="false" customHeight="false" outlineLevel="0" collapsed="false">
      <c r="A114" s="2" t="s">
        <v>3349</v>
      </c>
      <c r="B114" s="2" t="s">
        <v>3350</v>
      </c>
      <c r="C114" s="2" t="s">
        <v>3010</v>
      </c>
      <c r="D114" s="2" t="s">
        <v>3351</v>
      </c>
    </row>
    <row r="115" customFormat="false" ht="15" hidden="false" customHeight="false" outlineLevel="0" collapsed="false">
      <c r="A115" s="2" t="s">
        <v>3352</v>
      </c>
      <c r="B115" s="2" t="s">
        <v>3353</v>
      </c>
      <c r="C115" s="2" t="s">
        <v>3010</v>
      </c>
      <c r="D115" s="2" t="s">
        <v>3354</v>
      </c>
    </row>
    <row r="116" customFormat="false" ht="15" hidden="false" customHeight="false" outlineLevel="0" collapsed="false">
      <c r="A116" s="2" t="s">
        <v>3355</v>
      </c>
      <c r="B116" s="2" t="s">
        <v>3356</v>
      </c>
      <c r="C116" s="2" t="s">
        <v>3010</v>
      </c>
      <c r="D116" s="2" t="s">
        <v>3357</v>
      </c>
    </row>
    <row r="117" customFormat="false" ht="15" hidden="false" customHeight="false" outlineLevel="0" collapsed="false">
      <c r="A117" s="2" t="s">
        <v>3358</v>
      </c>
      <c r="B117" s="2" t="s">
        <v>3359</v>
      </c>
      <c r="C117" s="2" t="s">
        <v>3010</v>
      </c>
      <c r="D117" s="2" t="s">
        <v>3360</v>
      </c>
    </row>
    <row r="118" customFormat="false" ht="15" hidden="false" customHeight="false" outlineLevel="0" collapsed="false">
      <c r="A118" s="2" t="s">
        <v>3361</v>
      </c>
      <c r="B118" s="2" t="s">
        <v>3362</v>
      </c>
      <c r="C118" s="2" t="s">
        <v>3010</v>
      </c>
      <c r="D118" s="2" t="s">
        <v>3363</v>
      </c>
    </row>
    <row r="119" customFormat="false" ht="15" hidden="false" customHeight="false" outlineLevel="0" collapsed="false">
      <c r="A119" s="2" t="s">
        <v>3364</v>
      </c>
      <c r="B119" s="2" t="s">
        <v>3365</v>
      </c>
      <c r="C119" s="2" t="s">
        <v>3010</v>
      </c>
      <c r="D119" s="2" t="s">
        <v>3366</v>
      </c>
    </row>
    <row r="120" customFormat="false" ht="15" hidden="false" customHeight="false" outlineLevel="0" collapsed="false">
      <c r="A120" s="2" t="s">
        <v>3367</v>
      </c>
      <c r="B120" s="2" t="s">
        <v>3368</v>
      </c>
      <c r="C120" s="2" t="s">
        <v>3010</v>
      </c>
      <c r="D120" s="2" t="s">
        <v>3369</v>
      </c>
    </row>
    <row r="121" customFormat="false" ht="15" hidden="false" customHeight="false" outlineLevel="0" collapsed="false">
      <c r="A121" s="2" t="s">
        <v>3370</v>
      </c>
      <c r="B121" s="2" t="s">
        <v>3371</v>
      </c>
      <c r="C121" s="2" t="s">
        <v>3010</v>
      </c>
      <c r="D121" s="2" t="s">
        <v>3372</v>
      </c>
    </row>
    <row r="122" customFormat="false" ht="15" hidden="false" customHeight="false" outlineLevel="0" collapsed="false">
      <c r="A122" s="2" t="s">
        <v>3373</v>
      </c>
      <c r="B122" s="2" t="s">
        <v>3374</v>
      </c>
      <c r="C122" s="2" t="s">
        <v>3010</v>
      </c>
      <c r="D122" s="2" t="s">
        <v>3375</v>
      </c>
    </row>
    <row r="123" customFormat="false" ht="15" hidden="false" customHeight="false" outlineLevel="0" collapsed="false">
      <c r="A123" s="2" t="s">
        <v>3376</v>
      </c>
      <c r="B123" s="2" t="s">
        <v>3377</v>
      </c>
      <c r="C123" s="2" t="s">
        <v>3010</v>
      </c>
      <c r="D123" s="2" t="s">
        <v>3378</v>
      </c>
    </row>
    <row r="124" customFormat="false" ht="15" hidden="false" customHeight="false" outlineLevel="0" collapsed="false">
      <c r="A124" s="2" t="s">
        <v>3379</v>
      </c>
      <c r="B124" s="2" t="s">
        <v>3380</v>
      </c>
      <c r="C124" s="2" t="s">
        <v>3010</v>
      </c>
      <c r="D124" s="2" t="s">
        <v>3381</v>
      </c>
    </row>
    <row r="125" customFormat="false" ht="15" hidden="false" customHeight="false" outlineLevel="0" collapsed="false">
      <c r="A125" s="2" t="s">
        <v>3382</v>
      </c>
      <c r="B125" s="2" t="s">
        <v>3383</v>
      </c>
      <c r="C125" s="2" t="s">
        <v>3010</v>
      </c>
      <c r="D125" s="2" t="s">
        <v>3384</v>
      </c>
    </row>
    <row r="126" customFormat="false" ht="15" hidden="false" customHeight="false" outlineLevel="0" collapsed="false">
      <c r="A126" s="2" t="s">
        <v>3385</v>
      </c>
      <c r="B126" s="2" t="s">
        <v>3386</v>
      </c>
      <c r="C126" s="2" t="s">
        <v>3010</v>
      </c>
      <c r="D126" s="2" t="s">
        <v>3387</v>
      </c>
    </row>
    <row r="127" customFormat="false" ht="15" hidden="false" customHeight="false" outlineLevel="0" collapsed="false">
      <c r="A127" s="2" t="s">
        <v>3388</v>
      </c>
      <c r="B127" s="2" t="s">
        <v>3389</v>
      </c>
      <c r="C127" s="2" t="s">
        <v>3010</v>
      </c>
      <c r="D127" s="2" t="s">
        <v>3390</v>
      </c>
    </row>
    <row r="128" customFormat="false" ht="15" hidden="false" customHeight="false" outlineLevel="0" collapsed="false">
      <c r="A128" s="2" t="s">
        <v>3391</v>
      </c>
      <c r="B128" s="2" t="s">
        <v>3392</v>
      </c>
      <c r="C128" s="2" t="s">
        <v>3010</v>
      </c>
      <c r="D128" s="2" t="s">
        <v>3393</v>
      </c>
    </row>
    <row r="129" customFormat="false" ht="15" hidden="false" customHeight="false" outlineLevel="0" collapsed="false">
      <c r="A129" s="2" t="s">
        <v>3394</v>
      </c>
      <c r="B129" s="2" t="s">
        <v>3395</v>
      </c>
      <c r="C129" s="2" t="s">
        <v>3010</v>
      </c>
      <c r="D129" s="2" t="s">
        <v>3396</v>
      </c>
    </row>
    <row r="130" customFormat="false" ht="15" hidden="false" customHeight="false" outlineLevel="0" collapsed="false">
      <c r="A130" s="2" t="s">
        <v>3397</v>
      </c>
      <c r="B130" s="2" t="s">
        <v>3398</v>
      </c>
      <c r="C130" s="2" t="s">
        <v>3010</v>
      </c>
      <c r="D130" s="2" t="s">
        <v>3399</v>
      </c>
    </row>
    <row r="131" customFormat="false" ht="15" hidden="false" customHeight="false" outlineLevel="0" collapsed="false">
      <c r="A131" s="2" t="s">
        <v>3400</v>
      </c>
      <c r="B131" s="2" t="s">
        <v>3401</v>
      </c>
      <c r="C131" s="2" t="s">
        <v>3010</v>
      </c>
      <c r="D131" s="2" t="s">
        <v>3402</v>
      </c>
    </row>
    <row r="132" customFormat="false" ht="15" hidden="false" customHeight="false" outlineLevel="0" collapsed="false">
      <c r="A132" s="2" t="s">
        <v>3403</v>
      </c>
      <c r="B132" s="2" t="s">
        <v>3404</v>
      </c>
      <c r="C132" s="2" t="s">
        <v>3010</v>
      </c>
      <c r="D132" s="2" t="s">
        <v>3405</v>
      </c>
    </row>
    <row r="133" customFormat="false" ht="15" hidden="false" customHeight="false" outlineLevel="0" collapsed="false">
      <c r="A133" s="2" t="s">
        <v>3406</v>
      </c>
      <c r="B133" s="2" t="s">
        <v>3407</v>
      </c>
      <c r="C133" s="2" t="s">
        <v>3010</v>
      </c>
      <c r="D133" s="2" t="s">
        <v>3408</v>
      </c>
    </row>
    <row r="134" customFormat="false" ht="15" hidden="false" customHeight="false" outlineLevel="0" collapsed="false">
      <c r="A134" s="2" t="s">
        <v>3409</v>
      </c>
      <c r="B134" s="2" t="s">
        <v>3410</v>
      </c>
      <c r="C134" s="2" t="s">
        <v>3010</v>
      </c>
      <c r="D134" s="2" t="s">
        <v>3411</v>
      </c>
    </row>
    <row r="135" customFormat="false" ht="15" hidden="false" customHeight="false" outlineLevel="0" collapsed="false">
      <c r="A135" s="2" t="s">
        <v>3412</v>
      </c>
      <c r="B135" s="2" t="s">
        <v>3413</v>
      </c>
      <c r="C135" s="2" t="s">
        <v>3010</v>
      </c>
      <c r="D135" s="2" t="s">
        <v>3414</v>
      </c>
    </row>
    <row r="136" customFormat="false" ht="15" hidden="false" customHeight="false" outlineLevel="0" collapsed="false">
      <c r="A136" s="2" t="s">
        <v>3415</v>
      </c>
      <c r="B136" s="2" t="s">
        <v>3416</v>
      </c>
      <c r="C136" s="2" t="s">
        <v>3010</v>
      </c>
      <c r="D136" s="2" t="s">
        <v>3417</v>
      </c>
    </row>
    <row r="137" customFormat="false" ht="15" hidden="false" customHeight="false" outlineLevel="0" collapsed="false">
      <c r="A137" s="2" t="s">
        <v>3418</v>
      </c>
      <c r="B137" s="2" t="s">
        <v>3419</v>
      </c>
      <c r="C137" s="2" t="s">
        <v>3010</v>
      </c>
      <c r="D137" s="2" t="s">
        <v>3420</v>
      </c>
    </row>
    <row r="138" customFormat="false" ht="15" hidden="false" customHeight="false" outlineLevel="0" collapsed="false">
      <c r="A138" s="2" t="s">
        <v>3421</v>
      </c>
      <c r="B138" s="2" t="s">
        <v>3422</v>
      </c>
      <c r="C138" s="2" t="s">
        <v>3010</v>
      </c>
      <c r="D138" s="2" t="s">
        <v>3423</v>
      </c>
    </row>
    <row r="139" customFormat="false" ht="15" hidden="false" customHeight="false" outlineLevel="0" collapsed="false">
      <c r="A139" s="2" t="s">
        <v>3424</v>
      </c>
      <c r="B139" s="2" t="s">
        <v>3425</v>
      </c>
      <c r="C139" s="2" t="s">
        <v>3010</v>
      </c>
      <c r="D139" s="2" t="s">
        <v>3426</v>
      </c>
    </row>
    <row r="140" customFormat="false" ht="15" hidden="false" customHeight="false" outlineLevel="0" collapsed="false">
      <c r="A140" s="2" t="s">
        <v>3427</v>
      </c>
      <c r="B140" s="2" t="s">
        <v>3428</v>
      </c>
      <c r="C140" s="2" t="s">
        <v>3010</v>
      </c>
      <c r="D140" s="2" t="s">
        <v>3429</v>
      </c>
    </row>
    <row r="141" customFormat="false" ht="15" hidden="false" customHeight="false" outlineLevel="0" collapsed="false">
      <c r="A141" s="2" t="s">
        <v>3430</v>
      </c>
      <c r="B141" s="2" t="s">
        <v>3431</v>
      </c>
      <c r="C141" s="2" t="s">
        <v>3010</v>
      </c>
      <c r="D141" s="2" t="s">
        <v>3432</v>
      </c>
    </row>
    <row r="142" customFormat="false" ht="15" hidden="false" customHeight="false" outlineLevel="0" collapsed="false">
      <c r="A142" s="2" t="s">
        <v>3433</v>
      </c>
      <c r="B142" s="2" t="s">
        <v>3434</v>
      </c>
      <c r="C142" s="2" t="s">
        <v>3010</v>
      </c>
      <c r="D142" s="2" t="s">
        <v>3435</v>
      </c>
    </row>
    <row r="143" customFormat="false" ht="15" hidden="false" customHeight="false" outlineLevel="0" collapsed="false">
      <c r="A143" s="2" t="s">
        <v>3436</v>
      </c>
      <c r="B143" s="2" t="s">
        <v>3437</v>
      </c>
      <c r="C143" s="2" t="s">
        <v>3010</v>
      </c>
      <c r="D143" s="2" t="s">
        <v>3438</v>
      </c>
    </row>
    <row r="144" customFormat="false" ht="15" hidden="false" customHeight="false" outlineLevel="0" collapsed="false">
      <c r="A144" s="2" t="s">
        <v>3439</v>
      </c>
      <c r="B144" s="2" t="s">
        <v>3440</v>
      </c>
      <c r="C144" s="2" t="s">
        <v>3010</v>
      </c>
      <c r="D144" s="2" t="s">
        <v>3441</v>
      </c>
    </row>
    <row r="145" customFormat="false" ht="15" hidden="false" customHeight="false" outlineLevel="0" collapsed="false">
      <c r="A145" s="2" t="s">
        <v>3442</v>
      </c>
      <c r="B145" s="2" t="s">
        <v>3443</v>
      </c>
      <c r="C145" s="2" t="s">
        <v>3010</v>
      </c>
      <c r="D145" s="2" t="s">
        <v>3444</v>
      </c>
    </row>
    <row r="146" customFormat="false" ht="15" hidden="false" customHeight="false" outlineLevel="0" collapsed="false">
      <c r="A146" s="2" t="s">
        <v>3445</v>
      </c>
      <c r="B146" s="2" t="s">
        <v>3446</v>
      </c>
      <c r="C146" s="2" t="s">
        <v>3010</v>
      </c>
      <c r="D146" s="2" t="s">
        <v>3447</v>
      </c>
    </row>
    <row r="147" customFormat="false" ht="15" hidden="false" customHeight="false" outlineLevel="0" collapsed="false">
      <c r="A147" s="2" t="s">
        <v>3448</v>
      </c>
      <c r="B147" s="2" t="s">
        <v>3449</v>
      </c>
      <c r="C147" s="2" t="s">
        <v>3010</v>
      </c>
      <c r="D147" s="2" t="s">
        <v>3450</v>
      </c>
    </row>
    <row r="148" customFormat="false" ht="23.85" hidden="false" customHeight="false" outlineLevel="0" collapsed="false">
      <c r="A148" s="2" t="s">
        <v>3451</v>
      </c>
      <c r="B148" s="2" t="s">
        <v>3452</v>
      </c>
      <c r="C148" s="2" t="s">
        <v>3060</v>
      </c>
      <c r="D148" s="2" t="s">
        <v>3453</v>
      </c>
    </row>
    <row r="149" customFormat="false" ht="15" hidden="false" customHeight="false" outlineLevel="0" collapsed="false">
      <c r="A149" s="2" t="s">
        <v>3454</v>
      </c>
      <c r="B149" s="2" t="s">
        <v>3455</v>
      </c>
      <c r="C149" s="2" t="s">
        <v>3020</v>
      </c>
      <c r="D149" s="2" t="s">
        <v>3456</v>
      </c>
    </row>
    <row r="150" customFormat="false" ht="15" hidden="false" customHeight="false" outlineLevel="0" collapsed="false">
      <c r="A150" s="2" t="s">
        <v>3457</v>
      </c>
      <c r="B150" s="2" t="s">
        <v>3458</v>
      </c>
      <c r="C150" s="2" t="s">
        <v>3020</v>
      </c>
      <c r="D150" s="2" t="s">
        <v>3459</v>
      </c>
    </row>
    <row r="151" customFormat="false" ht="15" hidden="false" customHeight="false" outlineLevel="0" collapsed="false">
      <c r="A151" s="2" t="s">
        <v>3460</v>
      </c>
      <c r="B151" s="2" t="s">
        <v>3461</v>
      </c>
      <c r="C151" s="2" t="s">
        <v>3020</v>
      </c>
      <c r="D151" s="2" t="s">
        <v>3462</v>
      </c>
    </row>
    <row r="152" customFormat="false" ht="15" hidden="false" customHeight="false" outlineLevel="0" collapsed="false">
      <c r="A152" s="2" t="s">
        <v>3463</v>
      </c>
      <c r="B152" s="2" t="s">
        <v>3464</v>
      </c>
      <c r="C152" s="2" t="s">
        <v>3060</v>
      </c>
      <c r="D152" s="2" t="s">
        <v>3465</v>
      </c>
    </row>
    <row r="153" customFormat="false" ht="23.85" hidden="false" customHeight="false" outlineLevel="0" collapsed="false">
      <c r="A153" s="2" t="s">
        <v>3466</v>
      </c>
      <c r="B153" s="2" t="s">
        <v>3467</v>
      </c>
      <c r="C153" s="2" t="s">
        <v>3060</v>
      </c>
      <c r="D153" s="2" t="s">
        <v>3468</v>
      </c>
    </row>
    <row r="154" customFormat="false" ht="15" hidden="false" customHeight="false" outlineLevel="0" collapsed="false">
      <c r="A154" s="2" t="s">
        <v>3469</v>
      </c>
      <c r="B154" s="2" t="s">
        <v>3470</v>
      </c>
      <c r="C154" s="2" t="s">
        <v>3060</v>
      </c>
      <c r="D154" s="2" t="s">
        <v>3471</v>
      </c>
    </row>
    <row r="155" customFormat="false" ht="15" hidden="false" customHeight="false" outlineLevel="0" collapsed="false">
      <c r="A155" s="2" t="s">
        <v>3472</v>
      </c>
      <c r="B155" s="2" t="s">
        <v>3473</v>
      </c>
      <c r="C155" s="2" t="s">
        <v>3060</v>
      </c>
      <c r="D155" s="2" t="s">
        <v>3474</v>
      </c>
    </row>
    <row r="156" customFormat="false" ht="23.85" hidden="false" customHeight="false" outlineLevel="0" collapsed="false">
      <c r="A156" s="2" t="s">
        <v>3475</v>
      </c>
      <c r="B156" s="2" t="s">
        <v>3476</v>
      </c>
      <c r="C156" s="2" t="s">
        <v>3060</v>
      </c>
      <c r="D156" s="2" t="s">
        <v>3477</v>
      </c>
    </row>
    <row r="157" customFormat="false" ht="15" hidden="false" customHeight="false" outlineLevel="0" collapsed="false">
      <c r="A157" s="2" t="s">
        <v>3478</v>
      </c>
      <c r="B157" s="2" t="s">
        <v>3479</v>
      </c>
      <c r="C157" s="2" t="s">
        <v>3060</v>
      </c>
      <c r="D157" s="2" t="s">
        <v>3480</v>
      </c>
    </row>
    <row r="158" customFormat="false" ht="15" hidden="false" customHeight="false" outlineLevel="0" collapsed="false">
      <c r="A158" s="2" t="s">
        <v>3481</v>
      </c>
      <c r="B158" s="2" t="s">
        <v>3482</v>
      </c>
      <c r="C158" s="2" t="s">
        <v>3060</v>
      </c>
      <c r="D158" s="2" t="s">
        <v>3483</v>
      </c>
    </row>
    <row r="159" customFormat="false" ht="15" hidden="false" customHeight="false" outlineLevel="0" collapsed="false">
      <c r="A159" s="2" t="s">
        <v>3484</v>
      </c>
      <c r="B159" s="2" t="s">
        <v>3485</v>
      </c>
      <c r="C159" s="2" t="s">
        <v>3044</v>
      </c>
      <c r="D159" s="2" t="s">
        <v>3486</v>
      </c>
    </row>
    <row r="160" customFormat="false" ht="15" hidden="false" customHeight="false" outlineLevel="0" collapsed="false">
      <c r="A160" s="2" t="s">
        <v>3487</v>
      </c>
      <c r="B160" s="2" t="s">
        <v>3488</v>
      </c>
      <c r="C160" s="2" t="s">
        <v>3060</v>
      </c>
      <c r="D160" s="2" t="s">
        <v>3489</v>
      </c>
    </row>
    <row r="161" customFormat="false" ht="15" hidden="false" customHeight="false" outlineLevel="0" collapsed="false">
      <c r="A161" s="2" t="s">
        <v>3490</v>
      </c>
      <c r="B161" s="2" t="s">
        <v>3491</v>
      </c>
      <c r="C161" s="2" t="s">
        <v>3020</v>
      </c>
      <c r="D161" s="2" t="s">
        <v>3492</v>
      </c>
    </row>
    <row r="162" customFormat="false" ht="23.85" hidden="false" customHeight="false" outlineLevel="0" collapsed="false">
      <c r="A162" s="2" t="s">
        <v>3493</v>
      </c>
      <c r="B162" s="2" t="s">
        <v>3494</v>
      </c>
      <c r="C162" s="2" t="s">
        <v>3060</v>
      </c>
      <c r="D162" s="2" t="s">
        <v>3495</v>
      </c>
    </row>
    <row r="163" customFormat="false" ht="15" hidden="false" customHeight="false" outlineLevel="0" collapsed="false">
      <c r="A163" s="2" t="s">
        <v>3496</v>
      </c>
      <c r="B163" s="2" t="s">
        <v>3497</v>
      </c>
      <c r="C163" s="2" t="s">
        <v>3060</v>
      </c>
      <c r="D163" s="2" t="s">
        <v>3498</v>
      </c>
    </row>
    <row r="164" customFormat="false" ht="15" hidden="false" customHeight="false" outlineLevel="0" collapsed="false">
      <c r="A164" s="2" t="s">
        <v>3499</v>
      </c>
      <c r="B164" s="2" t="s">
        <v>3500</v>
      </c>
      <c r="C164" s="2" t="s">
        <v>3060</v>
      </c>
      <c r="D164" s="2" t="s">
        <v>3501</v>
      </c>
    </row>
    <row r="165" customFormat="false" ht="23.85" hidden="false" customHeight="false" outlineLevel="0" collapsed="false">
      <c r="A165" s="2" t="s">
        <v>3502</v>
      </c>
      <c r="B165" s="2" t="s">
        <v>3503</v>
      </c>
      <c r="C165" s="2" t="s">
        <v>3060</v>
      </c>
      <c r="D165" s="2" t="s">
        <v>3504</v>
      </c>
    </row>
    <row r="166" customFormat="false" ht="15" hidden="false" customHeight="false" outlineLevel="0" collapsed="false">
      <c r="A166" s="2" t="s">
        <v>3505</v>
      </c>
      <c r="B166" s="2" t="s">
        <v>3506</v>
      </c>
      <c r="C166" s="2" t="s">
        <v>3060</v>
      </c>
      <c r="D166" s="2" t="s">
        <v>3507</v>
      </c>
    </row>
    <row r="167" customFormat="false" ht="23.85" hidden="false" customHeight="false" outlineLevel="0" collapsed="false">
      <c r="A167" s="2" t="s">
        <v>3508</v>
      </c>
      <c r="B167" s="2" t="s">
        <v>3509</v>
      </c>
      <c r="C167" s="2" t="s">
        <v>3060</v>
      </c>
      <c r="D167" s="2" t="s">
        <v>3510</v>
      </c>
    </row>
    <row r="168" customFormat="false" ht="15" hidden="false" customHeight="false" outlineLevel="0" collapsed="false">
      <c r="A168" s="2" t="s">
        <v>3511</v>
      </c>
      <c r="B168" s="2" t="s">
        <v>3512</v>
      </c>
      <c r="C168" s="2" t="s">
        <v>3060</v>
      </c>
      <c r="D168" s="2" t="s">
        <v>3513</v>
      </c>
    </row>
    <row r="169" customFormat="false" ht="23.85" hidden="false" customHeight="false" outlineLevel="0" collapsed="false">
      <c r="A169" s="2" t="s">
        <v>3514</v>
      </c>
      <c r="B169" s="2" t="s">
        <v>3515</v>
      </c>
      <c r="C169" s="2" t="s">
        <v>3060</v>
      </c>
      <c r="D169" s="2" t="s">
        <v>3516</v>
      </c>
    </row>
    <row r="170" customFormat="false" ht="23.85" hidden="false" customHeight="false" outlineLevel="0" collapsed="false">
      <c r="A170" s="2" t="s">
        <v>3517</v>
      </c>
      <c r="B170" s="2" t="s">
        <v>3518</v>
      </c>
      <c r="C170" s="2" t="s">
        <v>3060</v>
      </c>
      <c r="D170" s="2" t="s">
        <v>3519</v>
      </c>
    </row>
    <row r="171" customFormat="false" ht="23.85" hidden="false" customHeight="false" outlineLevel="0" collapsed="false">
      <c r="A171" s="2" t="s">
        <v>3520</v>
      </c>
      <c r="B171" s="2" t="s">
        <v>3521</v>
      </c>
      <c r="C171" s="2" t="s">
        <v>3060</v>
      </c>
      <c r="D171" s="2" t="s">
        <v>3522</v>
      </c>
    </row>
    <row r="172" customFormat="false" ht="23.85" hidden="false" customHeight="false" outlineLevel="0" collapsed="false">
      <c r="A172" s="2" t="s">
        <v>3523</v>
      </c>
      <c r="B172" s="2" t="s">
        <v>3524</v>
      </c>
      <c r="C172" s="2" t="s">
        <v>3060</v>
      </c>
      <c r="D172" s="2" t="s">
        <v>3525</v>
      </c>
    </row>
    <row r="173" customFormat="false" ht="23.85" hidden="false" customHeight="false" outlineLevel="0" collapsed="false">
      <c r="A173" s="2" t="s">
        <v>3526</v>
      </c>
      <c r="B173" s="2" t="s">
        <v>3527</v>
      </c>
      <c r="C173" s="2" t="s">
        <v>3060</v>
      </c>
      <c r="D173" s="2" t="s">
        <v>3528</v>
      </c>
    </row>
    <row r="174" customFormat="false" ht="15" hidden="false" customHeight="false" outlineLevel="0" collapsed="false">
      <c r="A174" s="2" t="s">
        <v>3529</v>
      </c>
      <c r="B174" s="2" t="s">
        <v>3530</v>
      </c>
      <c r="C174" s="2" t="s">
        <v>3044</v>
      </c>
      <c r="D174" s="2" t="s">
        <v>3531</v>
      </c>
    </row>
    <row r="175" customFormat="false" ht="15" hidden="false" customHeight="false" outlineLevel="0" collapsed="false">
      <c r="A175" s="2" t="s">
        <v>3532</v>
      </c>
      <c r="B175" s="2" t="s">
        <v>3533</v>
      </c>
      <c r="C175" s="2" t="s">
        <v>3044</v>
      </c>
      <c r="D175" s="2" t="s">
        <v>3534</v>
      </c>
    </row>
    <row r="176" customFormat="false" ht="15" hidden="false" customHeight="false" outlineLevel="0" collapsed="false">
      <c r="A176" s="2" t="s">
        <v>3535</v>
      </c>
      <c r="B176" s="2" t="s">
        <v>3536</v>
      </c>
      <c r="C176" s="2" t="s">
        <v>3010</v>
      </c>
      <c r="D176" s="2" t="s">
        <v>3537</v>
      </c>
    </row>
    <row r="177" customFormat="false" ht="15" hidden="false" customHeight="false" outlineLevel="0" collapsed="false">
      <c r="A177" s="2" t="s">
        <v>3538</v>
      </c>
      <c r="B177" s="2" t="s">
        <v>3539</v>
      </c>
      <c r="C177" s="2" t="s">
        <v>3044</v>
      </c>
      <c r="D177" s="2" t="s">
        <v>3540</v>
      </c>
    </row>
    <row r="178" customFormat="false" ht="15" hidden="false" customHeight="false" outlineLevel="0" collapsed="false">
      <c r="A178" s="2" t="s">
        <v>3541</v>
      </c>
      <c r="B178" s="2" t="s">
        <v>3542</v>
      </c>
      <c r="C178" s="2" t="s">
        <v>3060</v>
      </c>
      <c r="D178" s="2" t="s">
        <v>3543</v>
      </c>
    </row>
    <row r="179" customFormat="false" ht="23.85" hidden="false" customHeight="false" outlineLevel="0" collapsed="false">
      <c r="A179" s="2" t="s">
        <v>3544</v>
      </c>
      <c r="B179" s="2" t="s">
        <v>3545</v>
      </c>
      <c r="C179" s="2" t="s">
        <v>3060</v>
      </c>
      <c r="D179" s="2" t="s">
        <v>3546</v>
      </c>
    </row>
    <row r="180" customFormat="false" ht="15" hidden="false" customHeight="false" outlineLevel="0" collapsed="false">
      <c r="A180" s="2" t="s">
        <v>3547</v>
      </c>
      <c r="B180" s="2" t="s">
        <v>3548</v>
      </c>
      <c r="C180" s="2" t="s">
        <v>3060</v>
      </c>
      <c r="D180" s="2" t="s">
        <v>3549</v>
      </c>
    </row>
    <row r="181" customFormat="false" ht="23.85" hidden="false" customHeight="false" outlineLevel="0" collapsed="false">
      <c r="A181" s="2" t="s">
        <v>3550</v>
      </c>
      <c r="B181" s="2" t="s">
        <v>3551</v>
      </c>
      <c r="C181" s="2" t="s">
        <v>3060</v>
      </c>
      <c r="D181" s="2" t="s">
        <v>3552</v>
      </c>
    </row>
    <row r="182" customFormat="false" ht="23.85" hidden="false" customHeight="false" outlineLevel="0" collapsed="false">
      <c r="A182" s="2" t="s">
        <v>3553</v>
      </c>
      <c r="B182" s="2" t="s">
        <v>3554</v>
      </c>
      <c r="C182" s="2" t="s">
        <v>3060</v>
      </c>
      <c r="D182" s="2" t="s">
        <v>3555</v>
      </c>
    </row>
    <row r="183" customFormat="false" ht="23.85" hidden="false" customHeight="false" outlineLevel="0" collapsed="false">
      <c r="A183" s="2" t="s">
        <v>3556</v>
      </c>
      <c r="B183" s="2" t="s">
        <v>3557</v>
      </c>
      <c r="C183" s="2" t="s">
        <v>3060</v>
      </c>
      <c r="D183" s="2" t="s">
        <v>3558</v>
      </c>
    </row>
    <row r="184" customFormat="false" ht="15" hidden="false" customHeight="false" outlineLevel="0" collapsed="false">
      <c r="A184" s="2" t="s">
        <v>3559</v>
      </c>
      <c r="B184" s="2" t="s">
        <v>3560</v>
      </c>
      <c r="C184" s="2" t="s">
        <v>3060</v>
      </c>
      <c r="D184" s="2" t="s">
        <v>3561</v>
      </c>
    </row>
    <row r="185" customFormat="false" ht="15" hidden="false" customHeight="false" outlineLevel="0" collapsed="false">
      <c r="A185" s="2" t="s">
        <v>3562</v>
      </c>
      <c r="B185" s="2" t="s">
        <v>3563</v>
      </c>
      <c r="C185" s="2" t="s">
        <v>3060</v>
      </c>
      <c r="D185" s="2" t="s">
        <v>3564</v>
      </c>
    </row>
    <row r="186" customFormat="false" ht="23.85" hidden="false" customHeight="false" outlineLevel="0" collapsed="false">
      <c r="A186" s="2" t="s">
        <v>3565</v>
      </c>
      <c r="B186" s="2" t="s">
        <v>3566</v>
      </c>
      <c r="C186" s="2" t="s">
        <v>3060</v>
      </c>
      <c r="D186" s="2" t="s">
        <v>3567</v>
      </c>
    </row>
    <row r="187" customFormat="false" ht="23.85" hidden="false" customHeight="false" outlineLevel="0" collapsed="false">
      <c r="A187" s="2" t="s">
        <v>3568</v>
      </c>
      <c r="B187" s="2" t="s">
        <v>3569</v>
      </c>
      <c r="C187" s="2" t="s">
        <v>3060</v>
      </c>
      <c r="D187" s="2" t="s">
        <v>3570</v>
      </c>
    </row>
    <row r="188" customFormat="false" ht="15" hidden="false" customHeight="false" outlineLevel="0" collapsed="false">
      <c r="A188" s="2" t="s">
        <v>3571</v>
      </c>
      <c r="B188" s="2" t="s">
        <v>3572</v>
      </c>
      <c r="C188" s="2" t="s">
        <v>3060</v>
      </c>
      <c r="D188" s="2" t="s">
        <v>3573</v>
      </c>
    </row>
    <row r="189" customFormat="false" ht="23.85" hidden="false" customHeight="false" outlineLevel="0" collapsed="false">
      <c r="A189" s="2" t="s">
        <v>3574</v>
      </c>
      <c r="B189" s="2" t="s">
        <v>3575</v>
      </c>
      <c r="C189" s="2" t="s">
        <v>3060</v>
      </c>
      <c r="D189" s="2" t="s">
        <v>3576</v>
      </c>
    </row>
    <row r="190" customFormat="false" ht="23.85" hidden="false" customHeight="false" outlineLevel="0" collapsed="false">
      <c r="A190" s="2" t="s">
        <v>3577</v>
      </c>
      <c r="B190" s="2" t="s">
        <v>3578</v>
      </c>
      <c r="C190" s="2" t="s">
        <v>3060</v>
      </c>
      <c r="D190" s="2" t="s">
        <v>3579</v>
      </c>
    </row>
    <row r="191" customFormat="false" ht="15" hidden="false" customHeight="false" outlineLevel="0" collapsed="false">
      <c r="A191" s="2" t="s">
        <v>3580</v>
      </c>
      <c r="B191" s="2" t="s">
        <v>3581</v>
      </c>
      <c r="C191" s="2" t="s">
        <v>3060</v>
      </c>
      <c r="D191" s="2" t="s">
        <v>3582</v>
      </c>
    </row>
    <row r="192" customFormat="false" ht="23.85" hidden="false" customHeight="false" outlineLevel="0" collapsed="false">
      <c r="A192" s="2" t="s">
        <v>3583</v>
      </c>
      <c r="B192" s="2" t="s">
        <v>3584</v>
      </c>
      <c r="C192" s="2" t="s">
        <v>3060</v>
      </c>
      <c r="D192" s="2" t="s">
        <v>3585</v>
      </c>
    </row>
    <row r="193" customFormat="false" ht="23.85" hidden="false" customHeight="false" outlineLevel="0" collapsed="false">
      <c r="A193" s="2" t="s">
        <v>3586</v>
      </c>
      <c r="B193" s="2" t="s">
        <v>3587</v>
      </c>
      <c r="C193" s="2" t="s">
        <v>3060</v>
      </c>
      <c r="D193" s="2" t="s">
        <v>3588</v>
      </c>
    </row>
    <row r="194" customFormat="false" ht="23.85" hidden="false" customHeight="false" outlineLevel="0" collapsed="false">
      <c r="A194" s="2" t="s">
        <v>3589</v>
      </c>
      <c r="B194" s="2" t="s">
        <v>3590</v>
      </c>
      <c r="C194" s="2" t="s">
        <v>3060</v>
      </c>
      <c r="D194" s="2" t="s">
        <v>3591</v>
      </c>
    </row>
    <row r="195" customFormat="false" ht="23.85" hidden="false" customHeight="false" outlineLevel="0" collapsed="false">
      <c r="A195" s="2" t="s">
        <v>3592</v>
      </c>
      <c r="B195" s="2" t="s">
        <v>3593</v>
      </c>
      <c r="C195" s="2" t="s">
        <v>3060</v>
      </c>
      <c r="D195" s="2" t="s">
        <v>3594</v>
      </c>
    </row>
    <row r="196" customFormat="false" ht="15" hidden="false" customHeight="false" outlineLevel="0" collapsed="false">
      <c r="A196" s="2" t="s">
        <v>3595</v>
      </c>
      <c r="B196" s="2" t="s">
        <v>3596</v>
      </c>
      <c r="C196" s="2" t="s">
        <v>3060</v>
      </c>
      <c r="D196" s="2" t="s">
        <v>3597</v>
      </c>
    </row>
    <row r="197" customFormat="false" ht="23.85" hidden="false" customHeight="false" outlineLevel="0" collapsed="false">
      <c r="A197" s="2" t="s">
        <v>3598</v>
      </c>
      <c r="B197" s="2" t="s">
        <v>3599</v>
      </c>
      <c r="C197" s="2" t="s">
        <v>3060</v>
      </c>
      <c r="D197" s="2" t="s">
        <v>3600</v>
      </c>
    </row>
    <row r="198" customFormat="false" ht="15" hidden="false" customHeight="false" outlineLevel="0" collapsed="false">
      <c r="A198" s="2" t="s">
        <v>3601</v>
      </c>
      <c r="B198" s="2" t="s">
        <v>3602</v>
      </c>
      <c r="C198" s="2" t="s">
        <v>3044</v>
      </c>
      <c r="D198" s="2" t="s">
        <v>3603</v>
      </c>
    </row>
    <row r="199" customFormat="false" ht="23.85" hidden="false" customHeight="false" outlineLevel="0" collapsed="false">
      <c r="A199" s="2" t="s">
        <v>3604</v>
      </c>
      <c r="B199" s="2" t="s">
        <v>3605</v>
      </c>
      <c r="C199" s="2" t="s">
        <v>3060</v>
      </c>
      <c r="D199" s="2" t="s">
        <v>3606</v>
      </c>
    </row>
    <row r="200" customFormat="false" ht="23.85" hidden="false" customHeight="false" outlineLevel="0" collapsed="false">
      <c r="A200" s="2" t="s">
        <v>3607</v>
      </c>
      <c r="B200" s="2" t="s">
        <v>3608</v>
      </c>
      <c r="C200" s="2" t="s">
        <v>3060</v>
      </c>
      <c r="D200" s="2" t="s">
        <v>3609</v>
      </c>
    </row>
    <row r="201" customFormat="false" ht="15" hidden="false" customHeight="false" outlineLevel="0" collapsed="false">
      <c r="A201" s="2" t="s">
        <v>3610</v>
      </c>
      <c r="B201" s="2" t="s">
        <v>3611</v>
      </c>
      <c r="C201" s="2" t="s">
        <v>3060</v>
      </c>
      <c r="D201" s="2" t="s">
        <v>3612</v>
      </c>
    </row>
    <row r="202" customFormat="false" ht="15" hidden="false" customHeight="false" outlineLevel="0" collapsed="false">
      <c r="A202" s="2" t="s">
        <v>3613</v>
      </c>
      <c r="B202" s="2" t="s">
        <v>3614</v>
      </c>
      <c r="C202" s="2" t="s">
        <v>3060</v>
      </c>
      <c r="D202" s="2" t="s">
        <v>3615</v>
      </c>
    </row>
    <row r="203" customFormat="false" ht="23.85" hidden="false" customHeight="false" outlineLevel="0" collapsed="false">
      <c r="A203" s="2" t="s">
        <v>3616</v>
      </c>
      <c r="B203" s="2" t="s">
        <v>3617</v>
      </c>
      <c r="C203" s="2" t="s">
        <v>3060</v>
      </c>
      <c r="D203" s="2" t="s">
        <v>3618</v>
      </c>
    </row>
    <row r="204" customFormat="false" ht="15" hidden="false" customHeight="false" outlineLevel="0" collapsed="false">
      <c r="A204" s="2" t="s">
        <v>3619</v>
      </c>
      <c r="B204" s="2" t="s">
        <v>3620</v>
      </c>
      <c r="C204" s="2" t="s">
        <v>3010</v>
      </c>
      <c r="D204" s="2" t="s">
        <v>3621</v>
      </c>
    </row>
    <row r="205" customFormat="false" ht="15" hidden="false" customHeight="false" outlineLevel="0" collapsed="false">
      <c r="A205" s="2" t="s">
        <v>3622</v>
      </c>
      <c r="B205" s="2" t="s">
        <v>3623</v>
      </c>
      <c r="C205" s="2" t="s">
        <v>3060</v>
      </c>
      <c r="D205" s="2" t="s">
        <v>3624</v>
      </c>
    </row>
    <row r="206" customFormat="false" ht="15" hidden="false" customHeight="false" outlineLevel="0" collapsed="false">
      <c r="A206" s="2" t="s">
        <v>3625</v>
      </c>
      <c r="B206" s="2" t="s">
        <v>3626</v>
      </c>
      <c r="C206" s="2" t="s">
        <v>3060</v>
      </c>
      <c r="D206" s="2" t="s">
        <v>3627</v>
      </c>
    </row>
    <row r="207" customFormat="false" ht="15" hidden="false" customHeight="false" outlineLevel="0" collapsed="false">
      <c r="A207" s="2" t="s">
        <v>3628</v>
      </c>
      <c r="B207" s="2" t="s">
        <v>3629</v>
      </c>
      <c r="C207" s="2" t="s">
        <v>3060</v>
      </c>
      <c r="D207" s="2" t="s">
        <v>3630</v>
      </c>
    </row>
    <row r="208" customFormat="false" ht="15" hidden="false" customHeight="false" outlineLevel="0" collapsed="false">
      <c r="A208" s="2" t="s">
        <v>3631</v>
      </c>
      <c r="B208" s="2" t="s">
        <v>3632</v>
      </c>
      <c r="C208" s="2" t="s">
        <v>3010</v>
      </c>
      <c r="D208" s="2" t="s">
        <v>3633</v>
      </c>
    </row>
    <row r="209" customFormat="false" ht="15" hidden="false" customHeight="false" outlineLevel="0" collapsed="false">
      <c r="A209" s="2" t="s">
        <v>3634</v>
      </c>
      <c r="B209" s="2" t="s">
        <v>3635</v>
      </c>
      <c r="C209" s="2" t="s">
        <v>3060</v>
      </c>
      <c r="D209" s="2" t="s">
        <v>3636</v>
      </c>
    </row>
    <row r="210" customFormat="false" ht="15" hidden="false" customHeight="false" outlineLevel="0" collapsed="false">
      <c r="A210" s="2" t="s">
        <v>3637</v>
      </c>
      <c r="B210" s="2" t="s">
        <v>3638</v>
      </c>
      <c r="C210" s="2" t="s">
        <v>3010</v>
      </c>
      <c r="D210" s="2" t="s">
        <v>3639</v>
      </c>
    </row>
    <row r="211" customFormat="false" ht="23.85" hidden="false" customHeight="false" outlineLevel="0" collapsed="false">
      <c r="A211" s="2" t="s">
        <v>3640</v>
      </c>
      <c r="B211" s="2" t="s">
        <v>3641</v>
      </c>
      <c r="C211" s="2" t="s">
        <v>3060</v>
      </c>
      <c r="D211" s="2" t="s">
        <v>3642</v>
      </c>
    </row>
    <row r="212" customFormat="false" ht="15" hidden="false" customHeight="false" outlineLevel="0" collapsed="false">
      <c r="A212" s="2" t="s">
        <v>3643</v>
      </c>
      <c r="B212" s="2" t="s">
        <v>3644</v>
      </c>
      <c r="C212" s="2" t="s">
        <v>3060</v>
      </c>
      <c r="D212" s="2" t="s">
        <v>3645</v>
      </c>
    </row>
    <row r="213" customFormat="false" ht="15" hidden="false" customHeight="false" outlineLevel="0" collapsed="false">
      <c r="A213" s="2" t="s">
        <v>3646</v>
      </c>
      <c r="B213" s="2" t="s">
        <v>3647</v>
      </c>
      <c r="C213" s="2" t="s">
        <v>3060</v>
      </c>
      <c r="D213" s="2" t="s">
        <v>3648</v>
      </c>
    </row>
    <row r="214" customFormat="false" ht="15" hidden="false" customHeight="false" outlineLevel="0" collapsed="false">
      <c r="A214" s="2" t="s">
        <v>3649</v>
      </c>
      <c r="B214" s="2" t="s">
        <v>3650</v>
      </c>
      <c r="C214" s="2" t="s">
        <v>3060</v>
      </c>
      <c r="D214" s="2" t="s">
        <v>3651</v>
      </c>
    </row>
    <row r="215" customFormat="false" ht="23.85" hidden="false" customHeight="false" outlineLevel="0" collapsed="false">
      <c r="A215" s="2" t="s">
        <v>3652</v>
      </c>
      <c r="B215" s="2" t="s">
        <v>3653</v>
      </c>
      <c r="C215" s="2" t="s">
        <v>3060</v>
      </c>
      <c r="D215" s="2" t="s">
        <v>3654</v>
      </c>
    </row>
    <row r="216" customFormat="false" ht="23.85" hidden="false" customHeight="false" outlineLevel="0" collapsed="false">
      <c r="A216" s="2" t="s">
        <v>3655</v>
      </c>
      <c r="B216" s="2" t="s">
        <v>3656</v>
      </c>
      <c r="C216" s="2" t="s">
        <v>3060</v>
      </c>
      <c r="D216" s="2" t="s">
        <v>3657</v>
      </c>
    </row>
    <row r="217" customFormat="false" ht="23.85" hidden="false" customHeight="false" outlineLevel="0" collapsed="false">
      <c r="A217" s="2" t="s">
        <v>3658</v>
      </c>
      <c r="B217" s="2" t="s">
        <v>3659</v>
      </c>
      <c r="C217" s="2" t="s">
        <v>3060</v>
      </c>
      <c r="D217" s="2" t="s">
        <v>3660</v>
      </c>
    </row>
    <row r="218" customFormat="false" ht="23.85" hidden="false" customHeight="false" outlineLevel="0" collapsed="false">
      <c r="A218" s="2" t="s">
        <v>3661</v>
      </c>
      <c r="B218" s="2" t="s">
        <v>3662</v>
      </c>
      <c r="C218" s="2" t="s">
        <v>3044</v>
      </c>
      <c r="D218" s="2" t="s">
        <v>3663</v>
      </c>
    </row>
    <row r="219" customFormat="false" ht="23.85" hidden="false" customHeight="false" outlineLevel="0" collapsed="false">
      <c r="A219" s="2" t="s">
        <v>3664</v>
      </c>
      <c r="B219" s="2" t="s">
        <v>3665</v>
      </c>
      <c r="C219" s="2" t="s">
        <v>3060</v>
      </c>
      <c r="D219" s="2" t="s">
        <v>3666</v>
      </c>
    </row>
    <row r="220" customFormat="false" ht="15" hidden="false" customHeight="false" outlineLevel="0" collapsed="false">
      <c r="A220" s="2" t="s">
        <v>3667</v>
      </c>
      <c r="B220" s="2" t="s">
        <v>3668</v>
      </c>
      <c r="C220" s="2" t="s">
        <v>3060</v>
      </c>
      <c r="D220" s="2" t="s">
        <v>3669</v>
      </c>
    </row>
    <row r="221" customFormat="false" ht="15" hidden="false" customHeight="false" outlineLevel="0" collapsed="false">
      <c r="A221" s="2" t="s">
        <v>3670</v>
      </c>
      <c r="B221" s="2" t="s">
        <v>3671</v>
      </c>
      <c r="C221" s="2" t="s">
        <v>3060</v>
      </c>
      <c r="D221" s="2" t="s">
        <v>3672</v>
      </c>
    </row>
    <row r="222" customFormat="false" ht="15" hidden="false" customHeight="false" outlineLevel="0" collapsed="false">
      <c r="A222" s="2" t="s">
        <v>3673</v>
      </c>
      <c r="B222" s="2" t="s">
        <v>3674</v>
      </c>
      <c r="C222" s="2" t="s">
        <v>3060</v>
      </c>
      <c r="D222" s="2" t="s">
        <v>3675</v>
      </c>
    </row>
    <row r="223" customFormat="false" ht="15" hidden="false" customHeight="false" outlineLevel="0" collapsed="false">
      <c r="A223" s="2" t="s">
        <v>3676</v>
      </c>
      <c r="B223" s="2" t="s">
        <v>3677</v>
      </c>
      <c r="C223" s="2" t="s">
        <v>3060</v>
      </c>
      <c r="D223" s="2" t="s">
        <v>3678</v>
      </c>
    </row>
    <row r="224" customFormat="false" ht="15" hidden="false" customHeight="false" outlineLevel="0" collapsed="false">
      <c r="A224" s="2" t="s">
        <v>3679</v>
      </c>
      <c r="B224" s="2" t="s">
        <v>3680</v>
      </c>
      <c r="C224" s="2" t="s">
        <v>3060</v>
      </c>
      <c r="D224" s="2" t="s">
        <v>3681</v>
      </c>
    </row>
    <row r="225" customFormat="false" ht="23.85" hidden="false" customHeight="false" outlineLevel="0" collapsed="false">
      <c r="A225" s="2" t="s">
        <v>3682</v>
      </c>
      <c r="B225" s="2" t="s">
        <v>3683</v>
      </c>
      <c r="C225" s="2" t="s">
        <v>3060</v>
      </c>
      <c r="D225" s="2" t="s">
        <v>3684</v>
      </c>
    </row>
    <row r="226" customFormat="false" ht="23.85" hidden="false" customHeight="false" outlineLevel="0" collapsed="false">
      <c r="A226" s="2" t="s">
        <v>3685</v>
      </c>
      <c r="B226" s="2" t="s">
        <v>3686</v>
      </c>
      <c r="C226" s="2" t="s">
        <v>3060</v>
      </c>
      <c r="D226" s="2" t="s">
        <v>3687</v>
      </c>
    </row>
    <row r="227" customFormat="false" ht="23.85" hidden="false" customHeight="false" outlineLevel="0" collapsed="false">
      <c r="A227" s="2" t="s">
        <v>3688</v>
      </c>
      <c r="B227" s="2" t="s">
        <v>3689</v>
      </c>
      <c r="C227" s="2" t="s">
        <v>3060</v>
      </c>
      <c r="D227" s="2" t="s">
        <v>3690</v>
      </c>
    </row>
    <row r="228" customFormat="false" ht="23.85" hidden="false" customHeight="false" outlineLevel="0" collapsed="false">
      <c r="A228" s="2" t="s">
        <v>3691</v>
      </c>
      <c r="B228" s="2" t="s">
        <v>3692</v>
      </c>
      <c r="C228" s="2" t="s">
        <v>3060</v>
      </c>
      <c r="D228" s="2" t="s">
        <v>3693</v>
      </c>
    </row>
    <row r="229" customFormat="false" ht="15" hidden="false" customHeight="false" outlineLevel="0" collapsed="false">
      <c r="A229" s="2" t="s">
        <v>3694</v>
      </c>
      <c r="B229" s="2" t="s">
        <v>3695</v>
      </c>
      <c r="C229" s="2" t="s">
        <v>3044</v>
      </c>
      <c r="D229" s="2" t="s">
        <v>3696</v>
      </c>
    </row>
    <row r="230" customFormat="false" ht="15" hidden="false" customHeight="false" outlineLevel="0" collapsed="false">
      <c r="A230" s="2" t="s">
        <v>3697</v>
      </c>
      <c r="B230" s="2" t="s">
        <v>3698</v>
      </c>
      <c r="C230" s="2" t="s">
        <v>3020</v>
      </c>
      <c r="D230" s="2" t="s">
        <v>3699</v>
      </c>
    </row>
    <row r="231" customFormat="false" ht="15" hidden="false" customHeight="false" outlineLevel="0" collapsed="false">
      <c r="A231" s="2" t="s">
        <v>3700</v>
      </c>
      <c r="B231" s="2" t="s">
        <v>3701</v>
      </c>
      <c r="C231" s="2" t="s">
        <v>3020</v>
      </c>
      <c r="D231" s="2" t="s">
        <v>3702</v>
      </c>
    </row>
    <row r="232" customFormat="false" ht="15" hidden="false" customHeight="false" outlineLevel="0" collapsed="false">
      <c r="A232" s="2" t="s">
        <v>3703</v>
      </c>
      <c r="B232" s="2" t="s">
        <v>3704</v>
      </c>
      <c r="C232" s="2" t="s">
        <v>3020</v>
      </c>
      <c r="D232" s="2" t="s">
        <v>3705</v>
      </c>
    </row>
    <row r="233" customFormat="false" ht="15" hidden="false" customHeight="false" outlineLevel="0" collapsed="false">
      <c r="A233" s="2" t="s">
        <v>3706</v>
      </c>
      <c r="B233" s="2" t="s">
        <v>3707</v>
      </c>
      <c r="C233" s="2" t="s">
        <v>3020</v>
      </c>
      <c r="D233" s="2" t="s">
        <v>3708</v>
      </c>
    </row>
    <row r="234" customFormat="false" ht="15" hidden="false" customHeight="false" outlineLevel="0" collapsed="false">
      <c r="A234" s="2" t="s">
        <v>3709</v>
      </c>
      <c r="B234" s="2" t="s">
        <v>3710</v>
      </c>
      <c r="C234" s="2" t="s">
        <v>3020</v>
      </c>
      <c r="D234" s="2" t="s">
        <v>3711</v>
      </c>
    </row>
    <row r="235" customFormat="false" ht="23.85" hidden="false" customHeight="false" outlineLevel="0" collapsed="false">
      <c r="A235" s="2" t="s">
        <v>3712</v>
      </c>
      <c r="B235" s="2" t="s">
        <v>3713</v>
      </c>
      <c r="C235" s="2" t="s">
        <v>3060</v>
      </c>
      <c r="D235" s="2" t="s">
        <v>3714</v>
      </c>
    </row>
    <row r="236" customFormat="false" ht="15" hidden="false" customHeight="false" outlineLevel="0" collapsed="false">
      <c r="A236" s="2" t="s">
        <v>3715</v>
      </c>
      <c r="B236" s="2" t="s">
        <v>3716</v>
      </c>
      <c r="C236" s="2" t="s">
        <v>3060</v>
      </c>
      <c r="D236" s="2" t="s">
        <v>3717</v>
      </c>
    </row>
    <row r="237" customFormat="false" ht="23.85" hidden="false" customHeight="false" outlineLevel="0" collapsed="false">
      <c r="A237" s="2" t="s">
        <v>3718</v>
      </c>
      <c r="B237" s="2" t="s">
        <v>3719</v>
      </c>
      <c r="C237" s="2" t="s">
        <v>3060</v>
      </c>
      <c r="D237" s="2" t="s">
        <v>3720</v>
      </c>
    </row>
    <row r="238" customFormat="false" ht="23.85" hidden="false" customHeight="false" outlineLevel="0" collapsed="false">
      <c r="A238" s="2" t="s">
        <v>3721</v>
      </c>
      <c r="B238" s="2" t="s">
        <v>3722</v>
      </c>
      <c r="C238" s="2" t="s">
        <v>3060</v>
      </c>
      <c r="D238" s="2" t="s">
        <v>3723</v>
      </c>
    </row>
    <row r="239" customFormat="false" ht="15" hidden="false" customHeight="false" outlineLevel="0" collapsed="false">
      <c r="A239" s="2" t="s">
        <v>3724</v>
      </c>
      <c r="B239" s="2" t="s">
        <v>3725</v>
      </c>
      <c r="C239" s="2" t="s">
        <v>3044</v>
      </c>
      <c r="D239" s="2" t="s">
        <v>3726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2026-09-05T20:54:26Z</dcterms:created>
  <dc:creator>openpyxl</dc:creator>
  <dc:description/>
  <dc:language>en-US</dc:language>
  <cp:lastModifiedBy/>
  <dcterms:modified xsi:type="dcterms:W3CDTF">2026-09-05T20:54:27Z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